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400" windowHeight="7488" activeTab="0"/>
  </bookViews>
  <sheets>
    <sheet name="Kosztorys ofertowy" sheetId="1" r:id="rId1"/>
  </sheets>
  <definedNames>
    <definedName name="_xlnm.Print_Area" localSheetId="0">'Kosztorys ofertowy'!$A$1:$G$61</definedName>
    <definedName name="_xlnm.Print_Titles" localSheetId="0">'Kosztorys ofertowy'!$5:$5</definedName>
  </definedNames>
  <calcPr fullCalcOnLoad="1" fullPrecision="0"/>
</workbook>
</file>

<file path=xl/sharedStrings.xml><?xml version="1.0" encoding="utf-8"?>
<sst xmlns="http://schemas.openxmlformats.org/spreadsheetml/2006/main" count="167" uniqueCount="123">
  <si>
    <t>Lp.</t>
  </si>
  <si>
    <t>Nr spec.techn.</t>
  </si>
  <si>
    <t>Opis</t>
  </si>
  <si>
    <t>Ilość</t>
  </si>
  <si>
    <t>Cena jedn.</t>
  </si>
  <si>
    <t>Wartość</t>
  </si>
  <si>
    <t>km</t>
  </si>
  <si>
    <t>szt.</t>
  </si>
  <si>
    <t>ha</t>
  </si>
  <si>
    <t>m2</t>
  </si>
  <si>
    <t>Roboty rozbiórkowe</t>
  </si>
  <si>
    <t>m3</t>
  </si>
  <si>
    <t>m</t>
  </si>
  <si>
    <t>szt</t>
  </si>
  <si>
    <t>Jedn.obm</t>
  </si>
  <si>
    <t>Wartość kosztorysowa robót bez podatku VAT</t>
  </si>
  <si>
    <t>Podatek VAT [23%]</t>
  </si>
  <si>
    <t>Ogółem wartość kosztorysowa robót</t>
  </si>
  <si>
    <t>1 d.1</t>
  </si>
  <si>
    <t>D.01.01.01</t>
  </si>
  <si>
    <t>D.01.02.01</t>
  </si>
  <si>
    <t>Mechaniczne karczowanie krzaków i zakrzewień z odwozem poza teren budowy</t>
  </si>
  <si>
    <t xml:space="preserve">D.01.02.01 </t>
  </si>
  <si>
    <t>2 d.1</t>
  </si>
  <si>
    <t>3 d.1</t>
  </si>
  <si>
    <t xml:space="preserve">Roboty przygotowawcze </t>
  </si>
  <si>
    <t>4 d.2</t>
  </si>
  <si>
    <t>D.05.03.11</t>
  </si>
  <si>
    <t>Korekcyjne frezowanie nawierzchni bitumicznej o gr.5 cm z wywozem materiału w miejsce wskazane przez inwestora</t>
  </si>
  <si>
    <t xml:space="preserve">D-02.01.01 </t>
  </si>
  <si>
    <t xml:space="preserve">D-03.02.01 </t>
  </si>
  <si>
    <t>Wykonanie formowanie i zagęszczanie nasypów wg tabeli robót ziemnych</t>
  </si>
  <si>
    <t>Odwodnienie korpusu drogowego - przepusty na skrzyżowaniach z drogami gminnymi</t>
  </si>
  <si>
    <t xml:space="preserve">D.06.02.01a </t>
  </si>
  <si>
    <t>Scianki czołowe prefabrykowne betonowe dla przepustów na skrzyżowaniach z rur PEHD o średnicy wew 50.0 cm 2*2</t>
  </si>
  <si>
    <t xml:space="preserve">D.06.01.01 </t>
  </si>
  <si>
    <t xml:space="preserve">D-04.02.01 </t>
  </si>
  <si>
    <t>D.04.04.02</t>
  </si>
  <si>
    <t xml:space="preserve">D-04.01.01 </t>
  </si>
  <si>
    <t>Warstwa odsączająca wykonywana i zagęszczana mechanicznie, grubość warstwy po zagęszczeniu 15 cm</t>
  </si>
  <si>
    <t>D.04.03.01</t>
  </si>
  <si>
    <t>D.05.03.05 b</t>
  </si>
  <si>
    <t>Nawierzchnia zjazdów indywidualnych</t>
  </si>
  <si>
    <t xml:space="preserve">D.04.01.01 </t>
  </si>
  <si>
    <t>Warstwa odsączająca wykonywana i zagęszczana mechanicznie, grubość warstwy po zagęszczeniu 10 cm</t>
  </si>
  <si>
    <t>Podbudowa z kruszywa łamanego 0/31.5 mm , grubość warstwy po zagęszczeniu 20 cm - zjazdy z kruszywa</t>
  </si>
  <si>
    <t>Konstrukcja wzmocnienia nawierzchni</t>
  </si>
  <si>
    <t>D.06.03.01a</t>
  </si>
  <si>
    <t>Oznakowanie pionowe</t>
  </si>
  <si>
    <t xml:space="preserve">D-07.02.01 </t>
  </si>
  <si>
    <t>Ustawienie słupków z rur stalowych dla znaków drogowych</t>
  </si>
  <si>
    <t>Przymocowanie tablic znaków drogowych</t>
  </si>
  <si>
    <t>Rury ochronne</t>
  </si>
  <si>
    <t xml:space="preserve">D-10.09.01 </t>
  </si>
  <si>
    <t>zabezpieczenie sieci teletechnicznej rurami osłonowymi RHDPE-D</t>
  </si>
  <si>
    <t>/podpis i pieczęć upełnomocnionego przedstawiciela Wykonawcy/</t>
  </si>
  <si>
    <t>……………...…………………………………………………..</t>
  </si>
  <si>
    <t>Przebudowa drogi powiatowej nr 3531W Kuczki - Kazimierówka - Skaryszew                                                                                                   od km 7+823,00 do km 8+306,30</t>
  </si>
  <si>
    <t>Roboty pomiarowe przy liniowych robotach ziemnych - trasa dróg w terenie równinnym inwentaryzacja powykonawcza od km 7+823.0 do km 8+306.0</t>
  </si>
  <si>
    <t>Mechaniczne ścinanie drzew z usunięciem karpin o średnicy 40 cm z wywożeniem dłużyc i karpin poza teren budowy</t>
  </si>
  <si>
    <t>Roboty ziemne</t>
  </si>
  <si>
    <t>Roboty ziemne z transportem urobku poza lub w obrębie budowy roboty obejmują wykonanie rowów wg tabeli robót ziemnych</t>
  </si>
  <si>
    <t>Roboty ziemne z wbudowaniem ziemi w pobocze drogi roboty poprzeczne wg tabeli robót ziemnych</t>
  </si>
  <si>
    <t>5 d.3</t>
  </si>
  <si>
    <t>6 d.3</t>
  </si>
  <si>
    <t>7 d.3</t>
  </si>
  <si>
    <t xml:space="preserve">D-03.01.03 </t>
  </si>
  <si>
    <t>8 d.4</t>
  </si>
  <si>
    <t>9 d.4</t>
  </si>
  <si>
    <t>10 d.4</t>
  </si>
  <si>
    <t>11 d.4</t>
  </si>
  <si>
    <t>12 d.4</t>
  </si>
  <si>
    <t>13 d.4</t>
  </si>
  <si>
    <t>14 d.4</t>
  </si>
  <si>
    <t>Przepusty na skrzyżowaniach z rur PEHD o średnicy wew 50.0 cm na podsypce z piasku luźno ułożonego gr. 5.0 cm 8+12.5=20.5</t>
  </si>
  <si>
    <t>Zasypanie przepustówz rur PEHD o średnicy wew 50.0 cm piaskiem wraz z zagęszczeniem 24.60- 24.60*0.38</t>
  </si>
  <si>
    <t>Umocnienie skarp i dna rowu płytami ażurowymi ECO na podsypce cem. Piaskowej</t>
  </si>
  <si>
    <t>Oczyszczenie przepustu d=80 cmz namułu do 50% jego średnicy w km 8+160.10</t>
  </si>
  <si>
    <t>Wykonanie wykopu pod przepustyd=40 cm i ławę wraz z profilowaniem i zagęszczeniem (powierzchnia wykopu wraz z ławą 1.00 m2/m) 10*6 +4)*1.0 =64*1.0</t>
  </si>
  <si>
    <t>Ława fundamentowa z pospółki o wymiarach 0.2x0.40 m pod przepusty na zjazdach z rur PEHD o średnicy wew 40.0 cm 64*0.2*0.4</t>
  </si>
  <si>
    <t>Przepusty pod zjazdami z rur PEHD o średnicy wew 40.0 cm na podsypce z piasku luźno ułożonego gr. 5.0 cm 60+4</t>
  </si>
  <si>
    <t>Zasypanie przepustówz rur PEHD o średnicy wew 40.0 cm piaskiem wraz z zagęszczeniem 64.0- 64.0*0.3</t>
  </si>
  <si>
    <t>Scianki czołowe prefabrykowne betonowe dla przepustów pod zjazdami z rur PEHD o średnicy wew 40.0 cm 11*2</t>
  </si>
  <si>
    <t>15 d.5</t>
  </si>
  <si>
    <t>16 d.5</t>
  </si>
  <si>
    <t>17 d.5</t>
  </si>
  <si>
    <t>18 d.5</t>
  </si>
  <si>
    <t>19 d.5</t>
  </si>
  <si>
    <t xml:space="preserve">Zjazdy na drogi boczne </t>
  </si>
  <si>
    <t xml:space="preserve">Odwodnienie korpusu drogowego - przepusty pod zjazdami indywidualnymi </t>
  </si>
  <si>
    <t>Wykonanie koryta gł 40 cm pod zjazdy na drogi boczne 129.0</t>
  </si>
  <si>
    <t>Podbudowa z kruszywa łamanego 0/31.5 mm , grubość warstwy po zagęszczeniu 20 cm</t>
  </si>
  <si>
    <t>Profilowanie i zagęszczenie podłoża pod warstwy konstrukcyjne nawierzchni zjazdów do posesji i działek 24*12+16</t>
  </si>
  <si>
    <t>Wzmocnienie istniejącej podbudowy</t>
  </si>
  <si>
    <t>20 d.6</t>
  </si>
  <si>
    <t>21 d.6</t>
  </si>
  <si>
    <t>22 d.6</t>
  </si>
  <si>
    <t>23 d.7</t>
  </si>
  <si>
    <t>24 d.7</t>
  </si>
  <si>
    <t>25 d.7</t>
  </si>
  <si>
    <t>Profilowanie i zagęszczenie podbudowy pod warstwy konstrukcyjne nawierzchni 483.0*5.2+119</t>
  </si>
  <si>
    <t>Wyrównanie istniejącej podbudowy tłuczniem kamiennym 0/31.5 zagęszczanym mechanicznie o gr. min 12.0 cm</t>
  </si>
  <si>
    <t>26 d.8</t>
  </si>
  <si>
    <t>27 d.8</t>
  </si>
  <si>
    <t>Oczyszczenie i skropienie istniejącej nawierzchni oraz warstw konstrukcyjnych emulsją asfaltową szybkorozpadową (5.10+5.0)*483+119*2</t>
  </si>
  <si>
    <t>Wykonanie warstwy wiążącej gr 6 cm z mieszanki mineralno-asfaltowej AC 16 W 50/70 dla KR 1, 5.1*483+119</t>
  </si>
  <si>
    <t>Warstwa ścieralna z betonu asfaltowego AC 11 S 50/70 dla KR 1, grubość warstwy po zagęszczeniu 4.0 cm 483*5.0 +119</t>
  </si>
  <si>
    <t>28 d.9</t>
  </si>
  <si>
    <t>29 d.9</t>
  </si>
  <si>
    <t>30 d.9</t>
  </si>
  <si>
    <t>Mechaniczne profilowanie i zagęszczenie podłoża pod warstwy konstrukcyjne 483*2</t>
  </si>
  <si>
    <t>Pobocze utwardzone na szerokości 1.0 m kruszywem łamanym 0/31.5 grubość warstwy 10.0 cm</t>
  </si>
  <si>
    <t>Nawierzchnie gruntowe ulepszone - pobocza</t>
  </si>
  <si>
    <t>31 d.10</t>
  </si>
  <si>
    <t>32 d.10</t>
  </si>
  <si>
    <t>33 d.11</t>
  </si>
  <si>
    <t>34 d.11</t>
  </si>
  <si>
    <t>35 d.12</t>
  </si>
  <si>
    <t xml:space="preserve">D.04.08.05 </t>
  </si>
  <si>
    <t>Ława fundamentowa z pospółki o wymiarach 0.2x0.50 m pod przepusty z rur PEHD o średnicy wew 50.0 cm                       24.5*0.2*0.5</t>
  </si>
  <si>
    <t>Wykonanie wykopu pod przepusty i ławę d =50 cm wraz z profilowaniem i zagęszczeniem (powierzchnia wykopu wraz z ławą 1.20 m2)                                                                     (8.0+12.50)*1.2</t>
  </si>
  <si>
    <t>Formularz 2.1. do SIWZ Kosztorys ofertowy</t>
  </si>
  <si>
    <t>KOSZTORYS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</si>
</sst>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39" fontId="4" fillId="0" borderId="14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9" fontId="0" fillId="0" borderId="0" xfId="0" applyNumberForma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9" fontId="7" fillId="0" borderId="23" xfId="0" applyNumberFormat="1" applyFont="1" applyFill="1" applyBorder="1" applyAlignment="1">
      <alignment horizontal="right" vertical="center"/>
    </xf>
    <xf numFmtId="0" fontId="41" fillId="0" borderId="24" xfId="0" applyFont="1" applyBorder="1" applyAlignment="1">
      <alignment vertical="center" wrapText="1"/>
    </xf>
    <xf numFmtId="4" fontId="41" fillId="0" borderId="24" xfId="0" applyNumberFormat="1" applyFont="1" applyBorder="1" applyAlignment="1">
      <alignment horizontal="right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center" vertical="center" wrapText="1"/>
    </xf>
    <xf numFmtId="39" fontId="3" fillId="0" borderId="26" xfId="0" applyNumberFormat="1" applyFont="1" applyBorder="1" applyAlignment="1">
      <alignment horizontal="right" vertical="center"/>
    </xf>
    <xf numFmtId="0" fontId="41" fillId="0" borderId="27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4" fontId="41" fillId="0" borderId="27" xfId="0" applyNumberFormat="1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4" fontId="41" fillId="0" borderId="28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170" fontId="41" fillId="0" borderId="24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" fontId="6" fillId="0" borderId="43" xfId="0" applyNumberFormat="1" applyFont="1" applyBorder="1" applyAlignment="1">
      <alignment wrapText="1"/>
    </xf>
    <xf numFmtId="0" fontId="6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4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9">
      <selection activeCell="G53" sqref="G53"/>
    </sheetView>
  </sheetViews>
  <sheetFormatPr defaultColWidth="8.796875" defaultRowHeight="14.25"/>
  <cols>
    <col min="1" max="1" width="7.5" style="0" customWidth="1"/>
    <col min="2" max="2" width="10.19921875" style="0" customWidth="1"/>
    <col min="3" max="3" width="48.19921875" style="0" customWidth="1"/>
    <col min="4" max="4" width="7.5" style="0" customWidth="1"/>
    <col min="5" max="5" width="9.19921875" style="0" customWidth="1"/>
    <col min="6" max="6" width="10.3984375" style="0" customWidth="1"/>
    <col min="7" max="7" width="17.59765625" style="0" customWidth="1"/>
    <col min="8" max="8" width="19.69921875" style="0" customWidth="1"/>
  </cols>
  <sheetData>
    <row r="1" spans="5:7" ht="13.5">
      <c r="E1" s="60" t="s">
        <v>121</v>
      </c>
      <c r="F1" s="60"/>
      <c r="G1" s="60"/>
    </row>
    <row r="2" spans="5:7" ht="14.25" thickBot="1">
      <c r="E2" s="61"/>
      <c r="F2" s="61"/>
      <c r="G2" s="61"/>
    </row>
    <row r="3" spans="1:7" ht="26.25" customHeight="1" thickTop="1">
      <c r="A3" s="51" t="s">
        <v>122</v>
      </c>
      <c r="B3" s="52"/>
      <c r="C3" s="52"/>
      <c r="D3" s="52"/>
      <c r="E3" s="52"/>
      <c r="F3" s="52"/>
      <c r="G3" s="53"/>
    </row>
    <row r="4" spans="1:7" ht="38.25" customHeight="1" thickBot="1">
      <c r="A4" s="42" t="s">
        <v>57</v>
      </c>
      <c r="B4" s="43"/>
      <c r="C4" s="43"/>
      <c r="D4" s="43"/>
      <c r="E4" s="43"/>
      <c r="F4" s="43"/>
      <c r="G4" s="44"/>
    </row>
    <row r="5" spans="1:7" ht="28.5" thickBot="1" thickTop="1">
      <c r="A5" s="8" t="s">
        <v>0</v>
      </c>
      <c r="B5" s="9" t="s">
        <v>1</v>
      </c>
      <c r="C5" s="9" t="s">
        <v>2</v>
      </c>
      <c r="D5" s="9" t="s">
        <v>14</v>
      </c>
      <c r="E5" s="9" t="s">
        <v>3</v>
      </c>
      <c r="F5" s="9" t="s">
        <v>4</v>
      </c>
      <c r="G5" s="10" t="s">
        <v>5</v>
      </c>
    </row>
    <row r="6" spans="1:7" ht="24.75" customHeight="1">
      <c r="A6" s="12">
        <v>1</v>
      </c>
      <c r="B6" s="3"/>
      <c r="C6" s="35" t="s">
        <v>25</v>
      </c>
      <c r="D6" s="36"/>
      <c r="E6" s="36"/>
      <c r="F6" s="37"/>
      <c r="G6" s="4"/>
    </row>
    <row r="7" spans="1:10" ht="39">
      <c r="A7" s="22" t="s">
        <v>18</v>
      </c>
      <c r="B7" s="22" t="s">
        <v>19</v>
      </c>
      <c r="C7" s="20" t="s">
        <v>58</v>
      </c>
      <c r="D7" s="22" t="s">
        <v>6</v>
      </c>
      <c r="E7" s="34">
        <v>0.483</v>
      </c>
      <c r="F7" s="24"/>
      <c r="G7" s="21">
        <f>E7*F7</f>
        <v>0</v>
      </c>
      <c r="J7" s="33"/>
    </row>
    <row r="8" spans="1:7" ht="26.25">
      <c r="A8" s="22" t="s">
        <v>23</v>
      </c>
      <c r="B8" s="22" t="s">
        <v>20</v>
      </c>
      <c r="C8" s="20" t="s">
        <v>21</v>
      </c>
      <c r="D8" s="22" t="s">
        <v>8</v>
      </c>
      <c r="E8" s="34">
        <v>0.005</v>
      </c>
      <c r="F8" s="24"/>
      <c r="G8" s="21">
        <f aca="true" t="shared" si="0" ref="G8:G40">E8*F8</f>
        <v>0</v>
      </c>
    </row>
    <row r="9" spans="1:7" ht="35.25" customHeight="1">
      <c r="A9" s="23" t="s">
        <v>24</v>
      </c>
      <c r="B9" s="23" t="s">
        <v>22</v>
      </c>
      <c r="C9" s="20" t="s">
        <v>59</v>
      </c>
      <c r="D9" s="22" t="s">
        <v>13</v>
      </c>
      <c r="E9" s="24">
        <v>3</v>
      </c>
      <c r="F9" s="24"/>
      <c r="G9" s="21">
        <f t="shared" si="0"/>
        <v>0</v>
      </c>
    </row>
    <row r="10" spans="1:7" ht="19.5" customHeight="1">
      <c r="A10" s="14">
        <v>2</v>
      </c>
      <c r="B10" s="15"/>
      <c r="C10" s="47" t="s">
        <v>10</v>
      </c>
      <c r="D10" s="48"/>
      <c r="E10" s="48"/>
      <c r="F10" s="49"/>
      <c r="G10" s="25"/>
    </row>
    <row r="11" spans="1:7" ht="32.25" customHeight="1">
      <c r="A11" s="22" t="s">
        <v>26</v>
      </c>
      <c r="B11" s="22" t="s">
        <v>27</v>
      </c>
      <c r="C11" s="20" t="s">
        <v>28</v>
      </c>
      <c r="D11" s="22" t="s">
        <v>9</v>
      </c>
      <c r="E11" s="24">
        <v>20</v>
      </c>
      <c r="F11" s="24"/>
      <c r="G11" s="21">
        <f t="shared" si="0"/>
        <v>0</v>
      </c>
    </row>
    <row r="12" spans="1:7" ht="17.25">
      <c r="A12" s="13">
        <v>3</v>
      </c>
      <c r="B12" s="5"/>
      <c r="C12" s="47" t="s">
        <v>60</v>
      </c>
      <c r="D12" s="48"/>
      <c r="E12" s="48"/>
      <c r="F12" s="49"/>
      <c r="G12" s="6"/>
    </row>
    <row r="13" spans="1:7" ht="26.25">
      <c r="A13" s="22" t="s">
        <v>63</v>
      </c>
      <c r="B13" s="20" t="s">
        <v>29</v>
      </c>
      <c r="C13" s="20" t="s">
        <v>62</v>
      </c>
      <c r="D13" s="22" t="s">
        <v>11</v>
      </c>
      <c r="E13" s="24">
        <v>194</v>
      </c>
      <c r="F13" s="24"/>
      <c r="G13" s="21">
        <f t="shared" si="0"/>
        <v>0</v>
      </c>
    </row>
    <row r="14" spans="1:7" ht="31.5" customHeight="1">
      <c r="A14" s="22" t="s">
        <v>64</v>
      </c>
      <c r="B14" s="20" t="s">
        <v>29</v>
      </c>
      <c r="C14" s="20" t="s">
        <v>61</v>
      </c>
      <c r="D14" s="22" t="s">
        <v>11</v>
      </c>
      <c r="E14" s="24">
        <v>114.7</v>
      </c>
      <c r="F14" s="24"/>
      <c r="G14" s="21">
        <f t="shared" si="0"/>
        <v>0</v>
      </c>
    </row>
    <row r="15" spans="1:7" ht="32.25" customHeight="1">
      <c r="A15" s="22" t="s">
        <v>65</v>
      </c>
      <c r="B15" s="26" t="s">
        <v>30</v>
      </c>
      <c r="C15" s="26" t="s">
        <v>31</v>
      </c>
      <c r="D15" s="27" t="s">
        <v>11</v>
      </c>
      <c r="E15" s="28">
        <v>243.8</v>
      </c>
      <c r="F15" s="28"/>
      <c r="G15" s="21">
        <f t="shared" si="0"/>
        <v>0</v>
      </c>
    </row>
    <row r="16" spans="1:7" ht="33" customHeight="1">
      <c r="A16" s="17">
        <v>4</v>
      </c>
      <c r="B16" s="18"/>
      <c r="C16" s="58" t="s">
        <v>32</v>
      </c>
      <c r="D16" s="59"/>
      <c r="E16" s="59"/>
      <c r="F16" s="59"/>
      <c r="G16" s="16"/>
    </row>
    <row r="17" spans="1:7" ht="57.75" customHeight="1">
      <c r="A17" s="22" t="s">
        <v>67</v>
      </c>
      <c r="B17" s="22" t="s">
        <v>29</v>
      </c>
      <c r="C17" s="31" t="s">
        <v>120</v>
      </c>
      <c r="D17" s="22" t="s">
        <v>11</v>
      </c>
      <c r="E17" s="24">
        <v>24.6</v>
      </c>
      <c r="F17" s="24"/>
      <c r="G17" s="21">
        <f t="shared" si="0"/>
        <v>0</v>
      </c>
    </row>
    <row r="18" spans="1:7" ht="39">
      <c r="A18" s="22" t="s">
        <v>68</v>
      </c>
      <c r="B18" s="29" t="s">
        <v>33</v>
      </c>
      <c r="C18" s="32" t="s">
        <v>119</v>
      </c>
      <c r="D18" s="29" t="s">
        <v>11</v>
      </c>
      <c r="E18" s="30">
        <v>5.4</v>
      </c>
      <c r="F18" s="30"/>
      <c r="G18" s="21">
        <f t="shared" si="0"/>
        <v>0</v>
      </c>
    </row>
    <row r="19" spans="1:7" ht="39">
      <c r="A19" s="22" t="s">
        <v>69</v>
      </c>
      <c r="B19" s="22" t="s">
        <v>33</v>
      </c>
      <c r="C19" s="31" t="s">
        <v>74</v>
      </c>
      <c r="D19" s="22" t="s">
        <v>12</v>
      </c>
      <c r="E19" s="24">
        <v>20.5</v>
      </c>
      <c r="F19" s="24"/>
      <c r="G19" s="21">
        <f t="shared" si="0"/>
        <v>0</v>
      </c>
    </row>
    <row r="20" spans="1:7" ht="26.25">
      <c r="A20" s="22" t="s">
        <v>70</v>
      </c>
      <c r="B20" s="22" t="s">
        <v>33</v>
      </c>
      <c r="C20" s="31" t="s">
        <v>75</v>
      </c>
      <c r="D20" s="22" t="s">
        <v>11</v>
      </c>
      <c r="E20" s="24">
        <v>15.25</v>
      </c>
      <c r="F20" s="24"/>
      <c r="G20" s="21">
        <f t="shared" si="0"/>
        <v>0</v>
      </c>
    </row>
    <row r="21" spans="1:7" ht="26.25">
      <c r="A21" s="22" t="s">
        <v>71</v>
      </c>
      <c r="B21" s="22" t="s">
        <v>33</v>
      </c>
      <c r="C21" s="31" t="s">
        <v>34</v>
      </c>
      <c r="D21" s="22" t="s">
        <v>7</v>
      </c>
      <c r="E21" s="24">
        <v>4</v>
      </c>
      <c r="F21" s="24"/>
      <c r="G21" s="21">
        <f t="shared" si="0"/>
        <v>0</v>
      </c>
    </row>
    <row r="22" spans="1:7" ht="26.25">
      <c r="A22" s="22" t="s">
        <v>72</v>
      </c>
      <c r="B22" s="22" t="s">
        <v>35</v>
      </c>
      <c r="C22" s="31" t="s">
        <v>76</v>
      </c>
      <c r="D22" s="22" t="s">
        <v>9</v>
      </c>
      <c r="E22" s="24">
        <v>32</v>
      </c>
      <c r="F22" s="24"/>
      <c r="G22" s="21">
        <f>E22*F22</f>
        <v>0</v>
      </c>
    </row>
    <row r="23" spans="1:7" ht="26.25">
      <c r="A23" s="22" t="s">
        <v>73</v>
      </c>
      <c r="B23" s="22" t="s">
        <v>66</v>
      </c>
      <c r="C23" s="31" t="s">
        <v>77</v>
      </c>
      <c r="D23" s="22" t="s">
        <v>9</v>
      </c>
      <c r="E23" s="24">
        <v>13</v>
      </c>
      <c r="F23" s="24"/>
      <c r="G23" s="21">
        <f t="shared" si="0"/>
        <v>0</v>
      </c>
    </row>
    <row r="24" spans="1:7" ht="30.75" customHeight="1">
      <c r="A24" s="17">
        <v>5</v>
      </c>
      <c r="B24" s="2"/>
      <c r="C24" s="38" t="s">
        <v>89</v>
      </c>
      <c r="D24" s="39"/>
      <c r="E24" s="39"/>
      <c r="F24" s="40"/>
      <c r="G24" s="19"/>
    </row>
    <row r="25" spans="1:7" ht="41.25" customHeight="1">
      <c r="A25" s="22" t="s">
        <v>83</v>
      </c>
      <c r="B25" s="22" t="s">
        <v>29</v>
      </c>
      <c r="C25" s="31" t="s">
        <v>78</v>
      </c>
      <c r="D25" s="22" t="s">
        <v>11</v>
      </c>
      <c r="E25" s="24">
        <v>64</v>
      </c>
      <c r="F25" s="24"/>
      <c r="G25" s="21">
        <f t="shared" si="0"/>
        <v>0</v>
      </c>
    </row>
    <row r="26" spans="1:7" ht="39">
      <c r="A26" s="22" t="s">
        <v>84</v>
      </c>
      <c r="B26" s="22" t="s">
        <v>33</v>
      </c>
      <c r="C26" s="31" t="s">
        <v>79</v>
      </c>
      <c r="D26" s="22" t="s">
        <v>11</v>
      </c>
      <c r="E26" s="24">
        <v>5.12</v>
      </c>
      <c r="F26" s="24"/>
      <c r="G26" s="21">
        <f t="shared" si="0"/>
        <v>0</v>
      </c>
    </row>
    <row r="27" spans="1:7" ht="28.5" customHeight="1">
      <c r="A27" s="22" t="s">
        <v>85</v>
      </c>
      <c r="B27" s="22" t="s">
        <v>33</v>
      </c>
      <c r="C27" s="31" t="s">
        <v>80</v>
      </c>
      <c r="D27" s="22" t="s">
        <v>12</v>
      </c>
      <c r="E27" s="24">
        <v>64</v>
      </c>
      <c r="F27" s="24"/>
      <c r="G27" s="21">
        <f t="shared" si="0"/>
        <v>0</v>
      </c>
    </row>
    <row r="28" spans="1:7" ht="28.5" customHeight="1">
      <c r="A28" s="22" t="s">
        <v>86</v>
      </c>
      <c r="B28" s="22" t="s">
        <v>33</v>
      </c>
      <c r="C28" s="31" t="s">
        <v>81</v>
      </c>
      <c r="D28" s="22" t="s">
        <v>11</v>
      </c>
      <c r="E28" s="24">
        <v>44.8</v>
      </c>
      <c r="F28" s="24"/>
      <c r="G28" s="21">
        <f t="shared" si="0"/>
        <v>0</v>
      </c>
    </row>
    <row r="29" spans="1:7" ht="28.5" customHeight="1">
      <c r="A29" s="22" t="s">
        <v>87</v>
      </c>
      <c r="B29" s="22" t="s">
        <v>33</v>
      </c>
      <c r="C29" s="31" t="s">
        <v>82</v>
      </c>
      <c r="D29" s="22" t="s">
        <v>7</v>
      </c>
      <c r="E29" s="24">
        <v>22</v>
      </c>
      <c r="F29" s="24"/>
      <c r="G29" s="21">
        <f t="shared" si="0"/>
        <v>0</v>
      </c>
    </row>
    <row r="30" spans="1:7" ht="18" customHeight="1">
      <c r="A30" s="17">
        <v>6</v>
      </c>
      <c r="B30" s="5"/>
      <c r="C30" s="38" t="s">
        <v>88</v>
      </c>
      <c r="D30" s="39"/>
      <c r="E30" s="39"/>
      <c r="F30" s="40"/>
      <c r="G30" s="6"/>
    </row>
    <row r="31" spans="1:7" ht="13.5">
      <c r="A31" s="22" t="s">
        <v>94</v>
      </c>
      <c r="B31" s="22" t="s">
        <v>38</v>
      </c>
      <c r="C31" s="31" t="s">
        <v>90</v>
      </c>
      <c r="D31" s="22" t="s">
        <v>9</v>
      </c>
      <c r="E31" s="24">
        <v>129</v>
      </c>
      <c r="F31" s="24"/>
      <c r="G31" s="21">
        <f t="shared" si="0"/>
        <v>0</v>
      </c>
    </row>
    <row r="32" spans="1:7" ht="26.25">
      <c r="A32" s="22" t="s">
        <v>95</v>
      </c>
      <c r="B32" s="22" t="s">
        <v>36</v>
      </c>
      <c r="C32" s="31" t="s">
        <v>39</v>
      </c>
      <c r="D32" s="22" t="s">
        <v>9</v>
      </c>
      <c r="E32" s="24">
        <v>129</v>
      </c>
      <c r="F32" s="24"/>
      <c r="G32" s="21">
        <f t="shared" si="0"/>
        <v>0</v>
      </c>
    </row>
    <row r="33" spans="1:7" ht="26.25">
      <c r="A33" s="22" t="s">
        <v>96</v>
      </c>
      <c r="B33" s="22" t="s">
        <v>37</v>
      </c>
      <c r="C33" s="31" t="s">
        <v>91</v>
      </c>
      <c r="D33" s="22" t="s">
        <v>9</v>
      </c>
      <c r="E33" s="24">
        <v>129</v>
      </c>
      <c r="F33" s="24"/>
      <c r="G33" s="21">
        <f t="shared" si="0"/>
        <v>0</v>
      </c>
    </row>
    <row r="34" spans="1:7" ht="17.25">
      <c r="A34" s="17">
        <v>7</v>
      </c>
      <c r="B34" s="5"/>
      <c r="C34" s="45" t="s">
        <v>42</v>
      </c>
      <c r="D34" s="46"/>
      <c r="E34" s="46"/>
      <c r="F34" s="46"/>
      <c r="G34" s="6"/>
    </row>
    <row r="35" spans="1:7" ht="26.25">
      <c r="A35" s="22" t="s">
        <v>97</v>
      </c>
      <c r="B35" s="22" t="s">
        <v>43</v>
      </c>
      <c r="C35" s="31" t="s">
        <v>92</v>
      </c>
      <c r="D35" s="22" t="s">
        <v>9</v>
      </c>
      <c r="E35" s="24">
        <v>304</v>
      </c>
      <c r="F35" s="24"/>
      <c r="G35" s="21">
        <f t="shared" si="0"/>
        <v>0</v>
      </c>
    </row>
    <row r="36" spans="1:7" ht="26.25">
      <c r="A36" s="22" t="s">
        <v>98</v>
      </c>
      <c r="B36" s="22" t="s">
        <v>36</v>
      </c>
      <c r="C36" s="31" t="s">
        <v>44</v>
      </c>
      <c r="D36" s="22" t="s">
        <v>9</v>
      </c>
      <c r="E36" s="24">
        <v>304</v>
      </c>
      <c r="F36" s="24"/>
      <c r="G36" s="21">
        <f t="shared" si="0"/>
        <v>0</v>
      </c>
    </row>
    <row r="37" spans="1:7" ht="26.25">
      <c r="A37" s="22" t="s">
        <v>99</v>
      </c>
      <c r="B37" s="22" t="s">
        <v>37</v>
      </c>
      <c r="C37" s="31" t="s">
        <v>45</v>
      </c>
      <c r="D37" s="22" t="s">
        <v>9</v>
      </c>
      <c r="E37" s="24">
        <v>304</v>
      </c>
      <c r="F37" s="24"/>
      <c r="G37" s="21">
        <f t="shared" si="0"/>
        <v>0</v>
      </c>
    </row>
    <row r="38" spans="1:7" ht="17.25">
      <c r="A38" s="17">
        <v>8</v>
      </c>
      <c r="B38" s="5"/>
      <c r="C38" s="38" t="s">
        <v>93</v>
      </c>
      <c r="D38" s="39"/>
      <c r="E38" s="39"/>
      <c r="F38" s="40"/>
      <c r="G38" s="6"/>
    </row>
    <row r="39" spans="1:7" ht="26.25">
      <c r="A39" s="22" t="s">
        <v>102</v>
      </c>
      <c r="B39" s="22" t="s">
        <v>38</v>
      </c>
      <c r="C39" s="31" t="s">
        <v>100</v>
      </c>
      <c r="D39" s="22" t="s">
        <v>9</v>
      </c>
      <c r="E39" s="24">
        <v>2630.6</v>
      </c>
      <c r="F39" s="24"/>
      <c r="G39" s="21">
        <f t="shared" si="0"/>
        <v>0</v>
      </c>
    </row>
    <row r="40" spans="1:7" ht="26.25">
      <c r="A40" s="22" t="s">
        <v>103</v>
      </c>
      <c r="B40" s="22" t="s">
        <v>118</v>
      </c>
      <c r="C40" s="31" t="s">
        <v>101</v>
      </c>
      <c r="D40" s="22" t="s">
        <v>9</v>
      </c>
      <c r="E40" s="24">
        <v>395.82</v>
      </c>
      <c r="F40" s="24"/>
      <c r="G40" s="21">
        <f t="shared" si="0"/>
        <v>0</v>
      </c>
    </row>
    <row r="41" spans="1:7" ht="22.5" customHeight="1">
      <c r="A41" s="17">
        <v>9</v>
      </c>
      <c r="B41" s="5"/>
      <c r="C41" s="45" t="s">
        <v>46</v>
      </c>
      <c r="D41" s="46"/>
      <c r="E41" s="46"/>
      <c r="F41" s="46"/>
      <c r="G41" s="6"/>
    </row>
    <row r="42" spans="1:7" ht="42" customHeight="1">
      <c r="A42" s="22" t="s">
        <v>107</v>
      </c>
      <c r="B42" s="22" t="s">
        <v>40</v>
      </c>
      <c r="C42" s="31" t="s">
        <v>104</v>
      </c>
      <c r="D42" s="22" t="s">
        <v>9</v>
      </c>
      <c r="E42" s="24">
        <v>5116.3</v>
      </c>
      <c r="F42" s="24"/>
      <c r="G42" s="21">
        <f aca="true" t="shared" si="1" ref="G42:G52">E42*F42</f>
        <v>0</v>
      </c>
    </row>
    <row r="43" spans="1:7" ht="30.75" customHeight="1">
      <c r="A43" s="22" t="s">
        <v>108</v>
      </c>
      <c r="B43" s="22" t="s">
        <v>41</v>
      </c>
      <c r="C43" s="31" t="s">
        <v>105</v>
      </c>
      <c r="D43" s="22" t="s">
        <v>9</v>
      </c>
      <c r="E43" s="24">
        <v>2582.3</v>
      </c>
      <c r="F43" s="24"/>
      <c r="G43" s="21">
        <f t="shared" si="1"/>
        <v>0</v>
      </c>
    </row>
    <row r="44" spans="1:7" ht="30" customHeight="1">
      <c r="A44" s="22" t="s">
        <v>109</v>
      </c>
      <c r="B44" s="22" t="s">
        <v>41</v>
      </c>
      <c r="C44" s="31" t="s">
        <v>106</v>
      </c>
      <c r="D44" s="22" t="s">
        <v>9</v>
      </c>
      <c r="E44" s="24">
        <v>2534</v>
      </c>
      <c r="F44" s="24"/>
      <c r="G44" s="21">
        <f t="shared" si="1"/>
        <v>0</v>
      </c>
    </row>
    <row r="45" spans="1:7" ht="17.25">
      <c r="A45" s="17">
        <v>10</v>
      </c>
      <c r="B45" s="5"/>
      <c r="C45" s="45" t="s">
        <v>112</v>
      </c>
      <c r="D45" s="46"/>
      <c r="E45" s="46"/>
      <c r="F45" s="46"/>
      <c r="G45" s="6"/>
    </row>
    <row r="46" spans="1:7" ht="31.5" customHeight="1">
      <c r="A46" s="22" t="s">
        <v>113</v>
      </c>
      <c r="B46" s="22" t="s">
        <v>43</v>
      </c>
      <c r="C46" s="31" t="s">
        <v>110</v>
      </c>
      <c r="D46" s="22" t="s">
        <v>9</v>
      </c>
      <c r="E46" s="24">
        <v>966</v>
      </c>
      <c r="F46" s="24"/>
      <c r="G46" s="21">
        <f t="shared" si="1"/>
        <v>0</v>
      </c>
    </row>
    <row r="47" spans="1:7" ht="31.5" customHeight="1">
      <c r="A47" s="22" t="s">
        <v>114</v>
      </c>
      <c r="B47" s="22" t="s">
        <v>47</v>
      </c>
      <c r="C47" s="31" t="s">
        <v>111</v>
      </c>
      <c r="D47" s="22" t="s">
        <v>9</v>
      </c>
      <c r="E47" s="24">
        <v>966</v>
      </c>
      <c r="F47" s="24"/>
      <c r="G47" s="21">
        <f t="shared" si="1"/>
        <v>0</v>
      </c>
    </row>
    <row r="48" spans="1:7" ht="17.25">
      <c r="A48" s="17">
        <v>11</v>
      </c>
      <c r="B48" s="5"/>
      <c r="C48" s="45" t="s">
        <v>48</v>
      </c>
      <c r="D48" s="46"/>
      <c r="E48" s="46"/>
      <c r="F48" s="46"/>
      <c r="G48" s="6"/>
    </row>
    <row r="49" spans="1:7" ht="23.25" customHeight="1">
      <c r="A49" s="22" t="s">
        <v>115</v>
      </c>
      <c r="B49" s="22" t="s">
        <v>49</v>
      </c>
      <c r="C49" s="31" t="s">
        <v>50</v>
      </c>
      <c r="D49" s="22" t="s">
        <v>13</v>
      </c>
      <c r="E49" s="24">
        <v>8</v>
      </c>
      <c r="F49" s="24"/>
      <c r="G49" s="21">
        <f t="shared" si="1"/>
        <v>0</v>
      </c>
    </row>
    <row r="50" spans="1:7" ht="30" customHeight="1">
      <c r="A50" s="22" t="s">
        <v>116</v>
      </c>
      <c r="B50" s="22" t="s">
        <v>49</v>
      </c>
      <c r="C50" s="31" t="s">
        <v>51</v>
      </c>
      <c r="D50" s="22" t="s">
        <v>13</v>
      </c>
      <c r="E50" s="24">
        <v>12</v>
      </c>
      <c r="F50" s="24"/>
      <c r="G50" s="21">
        <f t="shared" si="1"/>
        <v>0</v>
      </c>
    </row>
    <row r="51" spans="1:7" ht="21" customHeight="1">
      <c r="A51" s="17">
        <v>12</v>
      </c>
      <c r="B51" s="5"/>
      <c r="C51" s="45" t="s">
        <v>52</v>
      </c>
      <c r="D51" s="46"/>
      <c r="E51" s="46"/>
      <c r="F51" s="46"/>
      <c r="G51" s="6"/>
    </row>
    <row r="52" spans="1:8" ht="32.25" customHeight="1" thickBot="1">
      <c r="A52" s="22" t="s">
        <v>117</v>
      </c>
      <c r="B52" s="22" t="s">
        <v>53</v>
      </c>
      <c r="C52" s="31" t="s">
        <v>54</v>
      </c>
      <c r="D52" s="22" t="s">
        <v>12</v>
      </c>
      <c r="E52" s="24">
        <v>20</v>
      </c>
      <c r="F52" s="24"/>
      <c r="G52" s="21">
        <f t="shared" si="1"/>
        <v>0</v>
      </c>
      <c r="H52" s="11"/>
    </row>
    <row r="53" spans="1:7" ht="16.5" thickBot="1" thickTop="1">
      <c r="A53" s="55" t="s">
        <v>15</v>
      </c>
      <c r="B53" s="56"/>
      <c r="C53" s="56"/>
      <c r="D53" s="56"/>
      <c r="E53" s="56"/>
      <c r="F53" s="57"/>
      <c r="G53" s="7">
        <f>SUM(G7:G52)</f>
        <v>0</v>
      </c>
    </row>
    <row r="54" spans="1:7" ht="16.5" thickBot="1" thickTop="1">
      <c r="A54" s="55" t="s">
        <v>16</v>
      </c>
      <c r="B54" s="56"/>
      <c r="C54" s="56"/>
      <c r="D54" s="56"/>
      <c r="E54" s="56"/>
      <c r="F54" s="57"/>
      <c r="G54" s="7">
        <f>ROUND(G53*0.23,2)</f>
        <v>0</v>
      </c>
    </row>
    <row r="55" spans="1:7" ht="16.5" thickBot="1" thickTop="1">
      <c r="A55" s="55" t="s">
        <v>17</v>
      </c>
      <c r="B55" s="56"/>
      <c r="C55" s="56"/>
      <c r="D55" s="56"/>
      <c r="E55" s="56"/>
      <c r="F55" s="57"/>
      <c r="G55" s="7">
        <f>G53+G54</f>
        <v>0</v>
      </c>
    </row>
    <row r="56" spans="1:7" ht="38.25" customHeight="1" thickTop="1">
      <c r="A56" s="54"/>
      <c r="B56" s="54"/>
      <c r="C56" s="54"/>
      <c r="D56" s="54"/>
      <c r="E56" s="54"/>
      <c r="F56" s="54"/>
      <c r="G56" s="54"/>
    </row>
    <row r="57" spans="2:7" ht="13.5">
      <c r="B57" s="1"/>
      <c r="D57" s="41" t="s">
        <v>56</v>
      </c>
      <c r="E57" s="41"/>
      <c r="F57" s="41"/>
      <c r="G57" s="41"/>
    </row>
    <row r="58" spans="2:7" ht="13.5">
      <c r="B58" s="1"/>
      <c r="D58" s="41"/>
      <c r="E58" s="41"/>
      <c r="F58" s="41"/>
      <c r="G58" s="41"/>
    </row>
    <row r="59" spans="2:7" ht="13.5">
      <c r="B59" s="1"/>
      <c r="D59" s="50" t="s">
        <v>55</v>
      </c>
      <c r="E59" s="50"/>
      <c r="F59" s="50"/>
      <c r="G59" s="50"/>
    </row>
    <row r="60" spans="2:7" ht="13.5">
      <c r="B60" s="1"/>
      <c r="D60" s="50"/>
      <c r="E60" s="50"/>
      <c r="F60" s="50"/>
      <c r="G60" s="50"/>
    </row>
    <row r="61" ht="13.5">
      <c r="B61" s="1"/>
    </row>
  </sheetData>
  <sheetProtection/>
  <mergeCells count="21">
    <mergeCell ref="C16:F16"/>
    <mergeCell ref="E1:G2"/>
    <mergeCell ref="C12:F12"/>
    <mergeCell ref="D59:G60"/>
    <mergeCell ref="D57:G58"/>
    <mergeCell ref="A3:G3"/>
    <mergeCell ref="A56:G56"/>
    <mergeCell ref="A53:F53"/>
    <mergeCell ref="A54:F54"/>
    <mergeCell ref="A55:F55"/>
    <mergeCell ref="C10:F10"/>
    <mergeCell ref="C48:F48"/>
    <mergeCell ref="C6:F6"/>
    <mergeCell ref="C24:F24"/>
    <mergeCell ref="A4:G4"/>
    <mergeCell ref="C51:F51"/>
    <mergeCell ref="C30:F30"/>
    <mergeCell ref="C34:F34"/>
    <mergeCell ref="C38:F38"/>
    <mergeCell ref="C41:F41"/>
    <mergeCell ref="C45:F4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2014-07-30T12:25:24Z</cp:lastPrinted>
  <dcterms:created xsi:type="dcterms:W3CDTF">2013-09-18T04:46:50Z</dcterms:created>
  <dcterms:modified xsi:type="dcterms:W3CDTF">2014-07-30T12:26:17Z</dcterms:modified>
  <cp:category/>
  <cp:version/>
  <cp:contentType/>
  <cp:contentStatus/>
</cp:coreProperties>
</file>