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480" windowHeight="11640" activeTab="0"/>
  </bookViews>
  <sheets>
    <sheet name="Kosztorys" sheetId="1" r:id="rId1"/>
  </sheets>
  <definedNames/>
  <calcPr fullCalcOnLoad="1"/>
</workbook>
</file>

<file path=xl/sharedStrings.xml><?xml version="1.0" encoding="utf-8"?>
<sst xmlns="http://schemas.openxmlformats.org/spreadsheetml/2006/main" count="83" uniqueCount="66">
  <si>
    <t>Mg</t>
  </si>
  <si>
    <t xml:space="preserve"> Przepusty  rurowe pod zjazdami z rur HDPE Ø40cm: 
=4*6,0+9+8+6+6=53,0</t>
  </si>
  <si>
    <t>Ława fundamentowa żwirowa pod przepusty rurowe  Ø400mm pod zjazdami:
=0,60*0,15*53,0=4,77</t>
  </si>
  <si>
    <t>Ścianki czołowe dla rur D=400mm:
=8*2=16</t>
  </si>
  <si>
    <t>Lp.</t>
  </si>
  <si>
    <t>szt.</t>
  </si>
  <si>
    <t>m</t>
  </si>
  <si>
    <t>Nazwa grupy asortymentowej.                                           
Opis pozycji kosztorysowej.</t>
  </si>
  <si>
    <t>II. Roboty ziemne - CPV 45111200-0</t>
  </si>
  <si>
    <t>III. Podbudowa - CPV 45233220-7</t>
  </si>
  <si>
    <t>km</t>
  </si>
  <si>
    <t>I. Roboty przygotowawcze i rozbiórkowe  - CPV 45100000-8, 45110000-1</t>
  </si>
  <si>
    <t>OST 
D-01.01.01
KNNR nr 1
0111-0100</t>
  </si>
  <si>
    <t>OST 
D-02.01.01
KNNR nr 1
0202-0300
KNNR nr 6
0101-0300</t>
  </si>
  <si>
    <t>OST 
D-04.03.01
KNNR nr 6
1005-0700
analogia</t>
  </si>
  <si>
    <t>OST 
D-05.03.05b
KNNR nr 6
0308-0301
analogia</t>
  </si>
  <si>
    <t>OST 
D-05.03.05a
KNNR nr 6
0309-0211
analogia</t>
  </si>
  <si>
    <t>OST 
D-01.02.04
KNNR nr 6
0802-0410
0801-0210</t>
  </si>
  <si>
    <t>Frezowanie nawierzchni jezdni z BA na gł. do 4cm: 
=70,0</t>
  </si>
  <si>
    <t>OST 
D-01.02.04
KNNR nr 6
2006-0400</t>
  </si>
  <si>
    <t>OST 
D-03.01.03
KNNR nr 6
0605-0100</t>
  </si>
  <si>
    <t>OST 
D-03.01.03
KNNR nr 6
0605-0301</t>
  </si>
  <si>
    <t>OST 
D-03.01.03
KNNR nr 6
0605-0600
analogia</t>
  </si>
  <si>
    <t>OST
D-04.05.00
KNNR nr 6
0111-0200
analogia</t>
  </si>
  <si>
    <t>OST 
D-04.04.02
KNNR nr 6
0113-0200</t>
  </si>
  <si>
    <t xml:space="preserve">OST 
D-04.03.01
KNNR nr 6
1005-0400
1005-0700 </t>
  </si>
  <si>
    <t>OST 
D-06.03.01a 
KNNR nr 6
0204-0500
analogia</t>
  </si>
  <si>
    <t>OST 
D-05.03.26a
Kalkulacja
własna</t>
  </si>
  <si>
    <t>IV. Nawierzchnia - CPV 45233220-7</t>
  </si>
  <si>
    <t>VI.  Odwodnienie - CPV 45232452-5</t>
  </si>
  <si>
    <t>V. Pobocza i zjazdy - CPV 45233220-7</t>
  </si>
  <si>
    <t>Przebrukowanie istniejących zjazdów z kostki brukowej do wysokości nowej nawierzchni DP:
=60,0</t>
  </si>
  <si>
    <t>OST 
D-01.02.04
KNNR nr 6
0802-0610</t>
  </si>
  <si>
    <t>Rozebranie nawierzchni z betonu cementowego wraz z podbudową w miejscach poszerzeń nawierzchni przy zjazdach:
=10,0*0,65=6,5</t>
  </si>
  <si>
    <t>Wykopy związane z pogłębianiem rowów istniejących wraz z odwiezieniem nadmiaru urobku na odległość do 5km w miejsce wskazane przez Inwestora:  
1) Pogłębianie rowów istniejących:
=(119,0+93,0)*0,4=84,8</t>
  </si>
  <si>
    <t xml:space="preserve">Wykopy związane z korytowaniem pod konstrukcję poszerzeń jezdni DP,  wraz z odwiezieniem nadmiaru urobku na odległość do 5km w miejsce wskazane przez Inwestora:  
1) Poszerzenia jezdni DP:
=175,00*0,3=52,50
</t>
  </si>
  <si>
    <t>Roboty pomiarowe w tym:
1. Wykonanie przez uprawnionego geodetę: 
a) tyczenia jezdni
b) sporządzenia pomiarów kontrolnych zgodnie ze specyfikacją techniczną
c) sporządzenia w 3 egzemplarzach inwentaryzacji geodezyjnej powykonawczej, w tym wszystkich obiektów inżynierskich 
d) przeniesienia kolidujących punktów geodezyjnych
2. Wykonanie pomiarów uzupełniających i innych prac pomiarowych koniecznych do prawidłowej realizacji robót  
=272,39m</t>
  </si>
  <si>
    <t xml:space="preserve">Rozebranie nawierzchni z betonu asfaltowego wraz z podbudową:
1) Remonty cząstkowe:
=155,0
</t>
  </si>
  <si>
    <t>Wykonanie warstwy ulepszonego podłoża z CBGM 0/11,2mm C1,5/2,0 gr. 22cm pod  konstrukcję poszerzeń, odtworzeń po remontach cząstkowych, włączeń dróg wewnętrznych: 
1) Poszerzenia:
=175,0
2) Odtworzenie po remontach i rozbiórkach:
=17,0
Łącznie: 175,0+155,0=330,0</t>
  </si>
  <si>
    <t>Oczyszczenie i skropienie podbudowy z kruszywa asfaltem w ilości 0,5-0,7 kg/m2:
1) Poszerzenia:
=175,0
2) Odtworzenie po remontach i rozbiórkach:
=155
Łącznie: 175,0+155,0=330,0</t>
  </si>
  <si>
    <t>Nazwa jedn. obmiar.</t>
  </si>
  <si>
    <t>Ilość jedn. obmiar.</t>
  </si>
  <si>
    <r>
      <t>m</t>
    </r>
    <r>
      <rPr>
        <vertAlign val="superscript"/>
        <sz val="11"/>
        <rFont val="Arial"/>
        <family val="2"/>
      </rPr>
      <t>2</t>
    </r>
  </si>
  <si>
    <r>
      <t>m</t>
    </r>
    <r>
      <rPr>
        <vertAlign val="superscript"/>
        <sz val="11"/>
        <rFont val="Arial"/>
        <family val="2"/>
      </rPr>
      <t>3</t>
    </r>
  </si>
  <si>
    <t>OST 
D-05.03.23a
KNNR nr 6
0502-0300
analogia</t>
  </si>
  <si>
    <t>Wartość</t>
  </si>
  <si>
    <t>zł</t>
  </si>
  <si>
    <t>(5 x 6)</t>
  </si>
  <si>
    <t xml:space="preserve"> Wartość koszotysowa robót bez podatku VAT</t>
  </si>
  <si>
    <t>Podatek VAT 23%</t>
  </si>
  <si>
    <t>Ogółem wartość kosztorysowa robót</t>
  </si>
  <si>
    <t>Profilowanie i wykonanie nawierzchni poboczy i zjazdów z kruszywa  łamanego stabilzowanego mechanicznie 0/31,5mm gr 10cm:
1) Pobocza: = (2*97,0+33,0+45,0+2*100,0)*1,0=472,0
2) Zjazdy: =5*2+5*2+7*2,5+8*2,5+4*5*2+4*5*1,0+5*5*2+ +5*1,5=175,0
Łącznie: 472,0+175,0=647,0</t>
  </si>
  <si>
    <t>Regulacja wyoskościowa betonem asfaltowym istniejących zjazdów betonowych do wysokości nowej nawierzchni 
=30,0</t>
  </si>
  <si>
    <t>Wykonanie podbudowy zasadniczej z mieszanki kruszywa łamanego stabilizowanego mechanicznie 0/63mm gr.20cm pod konstrukcję, poszerzeń, zatok postojowych, włączeń dróg, opaski separacyjnej i remontów cząstkowych:
1) Poszerzenia:
=175,0
2) Odtworzenie po remontach i rozbiórkach:
=155,0
Łącznie: 175,0+155,0=330</t>
  </si>
  <si>
    <t>Podstawa wyceny</t>
  </si>
  <si>
    <t>Cena jedn. netto  (zł)</t>
  </si>
  <si>
    <t>Wykonanie warstwy wyrównawczej z betonu asfaltowego 
AC 16 W 50/70  dla KR2 gr. 4cm przy poszerzeniach, remontach cząstkowych i włączeniach dróg:
1)Poszerzenia:
=175,0
2)Odtworzenie po remontach i rozbiórkach:
=155,0
Łącznie: 175,0 +155,0 = 330,0</t>
  </si>
  <si>
    <r>
      <t>Skropienie istniejącej nawierzchni z BA i warstwy wyrównawczej emulsją asfaltową w ilości 0,3-0,5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kg/m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:
1) Poszerzenia:
=175,0
2) Odtworzenie po remontach i rozbiórkach:
=155,0
3) Naw. istniejąca:
=5,0*272,39=1 361,95
Łącznie: 175,0 +155,0 +1361,95 = 1 691,95</t>
    </r>
  </si>
  <si>
    <t>Ułożenie geosiatki na połączeniu istniejącej nawierzchni z poszerzeniami i miejscami remontowanymi:
= 272,39*1,0+40,0 = 312,39</t>
  </si>
  <si>
    <t>Wykonanie warstwy wyrównawczej z betonu asfaltowego 
AC 16 W 50/70  dla KR2 gr. min. 6cm na istniejącej nawierzchni z BA (wg tabeli wyrównań):
= (16,03+79,32)*2,5 = 238,37</t>
  </si>
  <si>
    <t>Wykonanie warstwy wyrównawczej z betonu asfaltowego 
AC 16 W 50/70  dla KR2 gr. min. 6cm na poszerzeniach,  odtworzeniach po remontach i rozbiórkach:
=346,0*0,08*2,5 = 69,2</t>
  </si>
  <si>
    <t>KOSZTORYS OFERTOWY</t>
  </si>
  <si>
    <t>Remont drogi powiatowej nr 3507 W Taczówek – Taczów – Milejowice                                                                                                          na odcinku długości  272,39 m</t>
  </si>
  <si>
    <t>…………………………………………….</t>
  </si>
  <si>
    <t>/podpis i pieczęć upełnemocnionego przedstawiciela Wykonawcy/</t>
  </si>
  <si>
    <t>Formularz 2.2. do SIWZ Kosztorys ofertowy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</si>
</sst>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[$-415]d\ mmmm\ yyyy"/>
    <numFmt numFmtId="172" formatCode="#,##0.00\ _z_ł"/>
    <numFmt numFmtId="173" formatCode="#,##0.00\ &quot;zł&quot;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68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168" fontId="5" fillId="0" borderId="0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left"/>
    </xf>
    <xf numFmtId="168" fontId="5" fillId="0" borderId="16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 wrapText="1"/>
    </xf>
    <xf numFmtId="168" fontId="5" fillId="0" borderId="21" xfId="0" applyNumberFormat="1" applyFont="1" applyFill="1" applyBorder="1" applyAlignment="1">
      <alignment horizontal="center" wrapText="1"/>
    </xf>
    <xf numFmtId="168" fontId="5" fillId="0" borderId="18" xfId="0" applyNumberFormat="1" applyFont="1" applyFill="1" applyBorder="1" applyAlignment="1">
      <alignment horizontal="center" wrapText="1"/>
    </xf>
    <xf numFmtId="168" fontId="5" fillId="0" borderId="22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172" fontId="8" fillId="0" borderId="23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8" fontId="8" fillId="0" borderId="23" xfId="0" applyNumberFormat="1" applyFont="1" applyFill="1" applyBorder="1" applyAlignment="1">
      <alignment horizontal="center"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D1" sqref="D1:G2"/>
    </sheetView>
  </sheetViews>
  <sheetFormatPr defaultColWidth="9.140625" defaultRowHeight="12.75"/>
  <cols>
    <col min="1" max="1" width="3.8515625" style="1" customWidth="1"/>
    <col min="2" max="2" width="12.57421875" style="1" customWidth="1"/>
    <col min="3" max="3" width="62.421875" style="2" customWidth="1"/>
    <col min="4" max="4" width="8.421875" style="1" customWidth="1"/>
    <col min="5" max="5" width="10.7109375" style="3" customWidth="1"/>
    <col min="6" max="6" width="13.00390625" style="1" customWidth="1"/>
    <col min="7" max="7" width="16.8515625" style="1" customWidth="1"/>
    <col min="8" max="8" width="9.140625" style="1" customWidth="1"/>
    <col min="9" max="9" width="16.7109375" style="1" bestFit="1" customWidth="1"/>
    <col min="10" max="16384" width="9.140625" style="1" customWidth="1"/>
  </cols>
  <sheetData>
    <row r="1" spans="1:7" ht="15">
      <c r="A1" s="20"/>
      <c r="B1" s="21"/>
      <c r="C1" s="22"/>
      <c r="D1" s="37" t="s">
        <v>65</v>
      </c>
      <c r="E1" s="37"/>
      <c r="F1" s="37"/>
      <c r="G1" s="38"/>
    </row>
    <row r="2" spans="1:7" ht="15">
      <c r="A2" s="23"/>
      <c r="B2" s="24"/>
      <c r="C2" s="25"/>
      <c r="D2" s="39"/>
      <c r="E2" s="39"/>
      <c r="F2" s="39"/>
      <c r="G2" s="40"/>
    </row>
    <row r="3" spans="1:7" ht="21.75" customHeight="1">
      <c r="A3" s="43" t="s">
        <v>61</v>
      </c>
      <c r="B3" s="44"/>
      <c r="C3" s="44"/>
      <c r="D3" s="44"/>
      <c r="E3" s="44"/>
      <c r="F3" s="44"/>
      <c r="G3" s="45"/>
    </row>
    <row r="4" spans="1:7" ht="33.75" customHeight="1">
      <c r="A4" s="46" t="s">
        <v>62</v>
      </c>
      <c r="B4" s="47"/>
      <c r="C4" s="47"/>
      <c r="D4" s="47"/>
      <c r="E4" s="47"/>
      <c r="F4" s="47"/>
      <c r="G4" s="48"/>
    </row>
    <row r="5" spans="1:7" ht="15" customHeight="1">
      <c r="A5" s="55" t="s">
        <v>4</v>
      </c>
      <c r="B5" s="69" t="s">
        <v>54</v>
      </c>
      <c r="C5" s="70" t="s">
        <v>7</v>
      </c>
      <c r="D5" s="70" t="s">
        <v>40</v>
      </c>
      <c r="E5" s="72" t="s">
        <v>41</v>
      </c>
      <c r="F5" s="69" t="s">
        <v>55</v>
      </c>
      <c r="G5" s="16" t="s">
        <v>45</v>
      </c>
    </row>
    <row r="6" spans="1:7" ht="15" customHeight="1">
      <c r="A6" s="56"/>
      <c r="B6" s="69"/>
      <c r="C6" s="71"/>
      <c r="D6" s="71"/>
      <c r="E6" s="73"/>
      <c r="F6" s="69"/>
      <c r="G6" s="16" t="s">
        <v>46</v>
      </c>
    </row>
    <row r="7" spans="1:7" ht="15" customHeight="1">
      <c r="A7" s="56"/>
      <c r="B7" s="70"/>
      <c r="C7" s="71"/>
      <c r="D7" s="71"/>
      <c r="E7" s="73"/>
      <c r="F7" s="70"/>
      <c r="G7" s="17" t="s">
        <v>47</v>
      </c>
    </row>
    <row r="8" spans="1:7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</row>
    <row r="9" spans="1:7" ht="15">
      <c r="A9" s="52" t="s">
        <v>11</v>
      </c>
      <c r="B9" s="53"/>
      <c r="C9" s="53"/>
      <c r="D9" s="53"/>
      <c r="E9" s="53"/>
      <c r="F9" s="53"/>
      <c r="G9" s="54"/>
    </row>
    <row r="10" spans="1:7" ht="168.75" customHeight="1">
      <c r="A10" s="8">
        <v>1</v>
      </c>
      <c r="B10" s="6" t="s">
        <v>12</v>
      </c>
      <c r="C10" s="9" t="s">
        <v>36</v>
      </c>
      <c r="D10" s="8" t="s">
        <v>10</v>
      </c>
      <c r="E10" s="10">
        <v>0.28</v>
      </c>
      <c r="F10" s="10"/>
      <c r="G10" s="10">
        <f>E10*F10</f>
        <v>0</v>
      </c>
    </row>
    <row r="11" spans="1:7" ht="84" customHeight="1">
      <c r="A11" s="8">
        <f>A10+1</f>
        <v>2</v>
      </c>
      <c r="B11" s="6" t="s">
        <v>17</v>
      </c>
      <c r="C11" s="9" t="s">
        <v>37</v>
      </c>
      <c r="D11" s="8" t="s">
        <v>42</v>
      </c>
      <c r="E11" s="10">
        <v>155</v>
      </c>
      <c r="F11" s="10"/>
      <c r="G11" s="10">
        <f>E11*F11</f>
        <v>0</v>
      </c>
    </row>
    <row r="12" spans="1:7" ht="78" customHeight="1">
      <c r="A12" s="8">
        <f>A11+1</f>
        <v>3</v>
      </c>
      <c r="B12" s="6" t="s">
        <v>32</v>
      </c>
      <c r="C12" s="9" t="s">
        <v>33</v>
      </c>
      <c r="D12" s="8" t="s">
        <v>42</v>
      </c>
      <c r="E12" s="10">
        <v>6.5</v>
      </c>
      <c r="F12" s="10"/>
      <c r="G12" s="10">
        <f>E12*F12</f>
        <v>0</v>
      </c>
    </row>
    <row r="13" spans="1:7" ht="54.75">
      <c r="A13" s="8">
        <f>A12+1</f>
        <v>4</v>
      </c>
      <c r="B13" s="6" t="s">
        <v>19</v>
      </c>
      <c r="C13" s="9" t="s">
        <v>18</v>
      </c>
      <c r="D13" s="8" t="s">
        <v>42</v>
      </c>
      <c r="E13" s="10">
        <v>70</v>
      </c>
      <c r="F13" s="10"/>
      <c r="G13" s="10">
        <f>E13*F13</f>
        <v>0</v>
      </c>
    </row>
    <row r="14" spans="1:7" ht="15">
      <c r="A14" s="52" t="s">
        <v>8</v>
      </c>
      <c r="B14" s="53"/>
      <c r="C14" s="53"/>
      <c r="D14" s="53"/>
      <c r="E14" s="53"/>
      <c r="F14" s="53"/>
      <c r="G14" s="54"/>
    </row>
    <row r="15" spans="1:7" ht="82.5">
      <c r="A15" s="8">
        <f>A13+1</f>
        <v>5</v>
      </c>
      <c r="B15" s="6" t="s">
        <v>13</v>
      </c>
      <c r="C15" s="9" t="s">
        <v>35</v>
      </c>
      <c r="D15" s="8" t="s">
        <v>43</v>
      </c>
      <c r="E15" s="10">
        <v>52.5</v>
      </c>
      <c r="F15" s="10"/>
      <c r="G15" s="11">
        <f>E15*F15</f>
        <v>0</v>
      </c>
    </row>
    <row r="16" spans="1:7" ht="82.5">
      <c r="A16" s="8">
        <f>A15+1</f>
        <v>6</v>
      </c>
      <c r="B16" s="6" t="s">
        <v>13</v>
      </c>
      <c r="C16" s="9" t="s">
        <v>34</v>
      </c>
      <c r="D16" s="8" t="s">
        <v>43</v>
      </c>
      <c r="E16" s="10">
        <v>84.8</v>
      </c>
      <c r="F16" s="10"/>
      <c r="G16" s="11">
        <f>E16*F16</f>
        <v>0</v>
      </c>
    </row>
    <row r="17" spans="1:7" ht="15" customHeight="1">
      <c r="A17" s="49" t="s">
        <v>9</v>
      </c>
      <c r="B17" s="50"/>
      <c r="C17" s="50"/>
      <c r="D17" s="50"/>
      <c r="E17" s="50"/>
      <c r="F17" s="50"/>
      <c r="G17" s="51"/>
    </row>
    <row r="18" spans="1:7" ht="127.5" customHeight="1">
      <c r="A18" s="8">
        <f>A16+1</f>
        <v>7</v>
      </c>
      <c r="B18" s="6" t="s">
        <v>23</v>
      </c>
      <c r="C18" s="9" t="s">
        <v>38</v>
      </c>
      <c r="D18" s="8" t="s">
        <v>42</v>
      </c>
      <c r="E18" s="10">
        <v>330</v>
      </c>
      <c r="F18" s="10"/>
      <c r="G18" s="11">
        <f>E18*F18</f>
        <v>0</v>
      </c>
    </row>
    <row r="19" spans="1:7" ht="123.75">
      <c r="A19" s="8">
        <f>A18+1</f>
        <v>8</v>
      </c>
      <c r="B19" s="6" t="s">
        <v>24</v>
      </c>
      <c r="C19" s="9" t="s">
        <v>53</v>
      </c>
      <c r="D19" s="8" t="s">
        <v>42</v>
      </c>
      <c r="E19" s="10">
        <v>330</v>
      </c>
      <c r="F19" s="10"/>
      <c r="G19" s="11">
        <f>E19*F19</f>
        <v>0</v>
      </c>
    </row>
    <row r="20" spans="1:7" ht="96">
      <c r="A20" s="8">
        <f>A19+1</f>
        <v>9</v>
      </c>
      <c r="B20" s="6" t="s">
        <v>25</v>
      </c>
      <c r="C20" s="9" t="s">
        <v>39</v>
      </c>
      <c r="D20" s="8" t="s">
        <v>42</v>
      </c>
      <c r="E20" s="12">
        <v>330</v>
      </c>
      <c r="F20" s="13"/>
      <c r="G20" s="14">
        <f>E20*F20</f>
        <v>0</v>
      </c>
    </row>
    <row r="21" spans="1:7" ht="15">
      <c r="A21" s="49" t="s">
        <v>28</v>
      </c>
      <c r="B21" s="50"/>
      <c r="C21" s="50"/>
      <c r="D21" s="50"/>
      <c r="E21" s="50"/>
      <c r="F21" s="50"/>
      <c r="G21" s="51"/>
    </row>
    <row r="22" spans="1:7" ht="110.25">
      <c r="A22" s="8">
        <f>A20+1</f>
        <v>10</v>
      </c>
      <c r="B22" s="6" t="s">
        <v>15</v>
      </c>
      <c r="C22" s="9" t="s">
        <v>56</v>
      </c>
      <c r="D22" s="8" t="s">
        <v>42</v>
      </c>
      <c r="E22" s="10">
        <v>330</v>
      </c>
      <c r="F22" s="10"/>
      <c r="G22" s="11">
        <f aca="true" t="shared" si="0" ref="G22:G28">E22*F22</f>
        <v>0</v>
      </c>
    </row>
    <row r="23" spans="1:7" ht="126">
      <c r="A23" s="8">
        <f aca="true" t="shared" si="1" ref="A23:A28">A22+1</f>
        <v>11</v>
      </c>
      <c r="B23" s="6" t="s">
        <v>14</v>
      </c>
      <c r="C23" s="9" t="s">
        <v>57</v>
      </c>
      <c r="D23" s="8" t="s">
        <v>42</v>
      </c>
      <c r="E23" s="10">
        <v>1691.95</v>
      </c>
      <c r="F23" s="15"/>
      <c r="G23" s="11">
        <f t="shared" si="0"/>
        <v>0</v>
      </c>
    </row>
    <row r="24" spans="1:7" ht="54.75">
      <c r="A24" s="8">
        <f t="shared" si="1"/>
        <v>12</v>
      </c>
      <c r="B24" s="6" t="s">
        <v>27</v>
      </c>
      <c r="C24" s="9" t="s">
        <v>58</v>
      </c>
      <c r="D24" s="8" t="s">
        <v>42</v>
      </c>
      <c r="E24" s="10">
        <v>312.39</v>
      </c>
      <c r="F24" s="15"/>
      <c r="G24" s="11">
        <f t="shared" si="0"/>
        <v>0</v>
      </c>
    </row>
    <row r="25" spans="1:7" ht="69">
      <c r="A25" s="8">
        <f t="shared" si="1"/>
        <v>13</v>
      </c>
      <c r="B25" s="6" t="s">
        <v>15</v>
      </c>
      <c r="C25" s="9" t="s">
        <v>59</v>
      </c>
      <c r="D25" s="8" t="s">
        <v>0</v>
      </c>
      <c r="E25" s="10">
        <v>238.37</v>
      </c>
      <c r="F25" s="10"/>
      <c r="G25" s="11">
        <f t="shared" si="0"/>
        <v>0</v>
      </c>
    </row>
    <row r="26" spans="1:7" ht="69">
      <c r="A26" s="8">
        <f t="shared" si="1"/>
        <v>14</v>
      </c>
      <c r="B26" s="6" t="s">
        <v>15</v>
      </c>
      <c r="C26" s="9" t="s">
        <v>60</v>
      </c>
      <c r="D26" s="8" t="s">
        <v>0</v>
      </c>
      <c r="E26" s="10">
        <v>69.2</v>
      </c>
      <c r="F26" s="10"/>
      <c r="G26" s="11">
        <f t="shared" si="0"/>
        <v>0</v>
      </c>
    </row>
    <row r="27" spans="1:7" ht="69">
      <c r="A27" s="8">
        <f t="shared" si="1"/>
        <v>15</v>
      </c>
      <c r="B27" s="6" t="s">
        <v>16</v>
      </c>
      <c r="C27" s="9" t="s">
        <v>52</v>
      </c>
      <c r="D27" s="8" t="s">
        <v>42</v>
      </c>
      <c r="E27" s="10">
        <v>30</v>
      </c>
      <c r="F27" s="10"/>
      <c r="G27" s="10">
        <f t="shared" si="0"/>
        <v>0</v>
      </c>
    </row>
    <row r="28" spans="1:7" ht="75.75" customHeight="1">
      <c r="A28" s="8">
        <f t="shared" si="1"/>
        <v>16</v>
      </c>
      <c r="B28" s="6" t="s">
        <v>44</v>
      </c>
      <c r="C28" s="9" t="s">
        <v>31</v>
      </c>
      <c r="D28" s="8" t="s">
        <v>42</v>
      </c>
      <c r="E28" s="10">
        <v>60</v>
      </c>
      <c r="F28" s="10"/>
      <c r="G28" s="10">
        <f t="shared" si="0"/>
        <v>0</v>
      </c>
    </row>
    <row r="29" spans="1:7" ht="15">
      <c r="A29" s="52" t="s">
        <v>30</v>
      </c>
      <c r="B29" s="53"/>
      <c r="C29" s="53"/>
      <c r="D29" s="53"/>
      <c r="E29" s="53"/>
      <c r="F29" s="53"/>
      <c r="G29" s="54"/>
    </row>
    <row r="30" spans="1:7" ht="106.5" customHeight="1">
      <c r="A30" s="8">
        <f>A28+1</f>
        <v>17</v>
      </c>
      <c r="B30" s="6" t="s">
        <v>26</v>
      </c>
      <c r="C30" s="9" t="s">
        <v>51</v>
      </c>
      <c r="D30" s="8" t="s">
        <v>42</v>
      </c>
      <c r="E30" s="10">
        <v>647</v>
      </c>
      <c r="F30" s="10"/>
      <c r="G30" s="10">
        <f>E30*F30</f>
        <v>0</v>
      </c>
    </row>
    <row r="31" spans="1:7" ht="15">
      <c r="A31" s="49" t="s">
        <v>29</v>
      </c>
      <c r="B31" s="50"/>
      <c r="C31" s="50"/>
      <c r="D31" s="50"/>
      <c r="E31" s="50"/>
      <c r="F31" s="50"/>
      <c r="G31" s="51"/>
    </row>
    <row r="32" spans="1:7" ht="69">
      <c r="A32" s="8">
        <f>A30+1</f>
        <v>18</v>
      </c>
      <c r="B32" s="6" t="s">
        <v>22</v>
      </c>
      <c r="C32" s="9" t="s">
        <v>1</v>
      </c>
      <c r="D32" s="8" t="s">
        <v>6</v>
      </c>
      <c r="E32" s="10">
        <v>53</v>
      </c>
      <c r="F32" s="10"/>
      <c r="G32" s="10">
        <f>E32*F32</f>
        <v>0</v>
      </c>
    </row>
    <row r="33" spans="1:7" ht="54.75">
      <c r="A33" s="8">
        <f>A32+1</f>
        <v>19</v>
      </c>
      <c r="B33" s="6" t="s">
        <v>20</v>
      </c>
      <c r="C33" s="9" t="s">
        <v>2</v>
      </c>
      <c r="D33" s="8" t="s">
        <v>43</v>
      </c>
      <c r="E33" s="10">
        <v>4.77</v>
      </c>
      <c r="F33" s="10"/>
      <c r="G33" s="10">
        <f>E33*F33</f>
        <v>0</v>
      </c>
    </row>
    <row r="34" spans="1:7" ht="54.75">
      <c r="A34" s="8">
        <f>A33+1</f>
        <v>20</v>
      </c>
      <c r="B34" s="6" t="s">
        <v>21</v>
      </c>
      <c r="C34" s="9" t="s">
        <v>3</v>
      </c>
      <c r="D34" s="8" t="s">
        <v>5</v>
      </c>
      <c r="E34" s="10">
        <v>16</v>
      </c>
      <c r="F34" s="10"/>
      <c r="G34" s="10">
        <f>E34*F34</f>
        <v>0</v>
      </c>
    </row>
    <row r="35" spans="1:7" ht="15.75" customHeight="1">
      <c r="A35" s="57" t="s">
        <v>48</v>
      </c>
      <c r="B35" s="58"/>
      <c r="C35" s="58"/>
      <c r="D35" s="58"/>
      <c r="E35" s="58"/>
      <c r="F35" s="59"/>
      <c r="G35" s="41">
        <f>SUM(G10:G34)</f>
        <v>0</v>
      </c>
    </row>
    <row r="36" spans="1:7" ht="15" customHeight="1">
      <c r="A36" s="60"/>
      <c r="B36" s="61"/>
      <c r="C36" s="61"/>
      <c r="D36" s="61"/>
      <c r="E36" s="61"/>
      <c r="F36" s="62"/>
      <c r="G36" s="42"/>
    </row>
    <row r="37" spans="1:7" ht="15" customHeight="1">
      <c r="A37" s="63" t="s">
        <v>49</v>
      </c>
      <c r="B37" s="64"/>
      <c r="C37" s="64"/>
      <c r="D37" s="64"/>
      <c r="E37" s="64"/>
      <c r="F37" s="65"/>
      <c r="G37" s="41">
        <f>G35*0.23</f>
        <v>0</v>
      </c>
    </row>
    <row r="38" spans="1:7" ht="10.5" customHeight="1">
      <c r="A38" s="66"/>
      <c r="B38" s="67"/>
      <c r="C38" s="67"/>
      <c r="D38" s="67"/>
      <c r="E38" s="67"/>
      <c r="F38" s="68"/>
      <c r="G38" s="42"/>
    </row>
    <row r="39" spans="1:7" ht="15" customHeight="1">
      <c r="A39" s="63" t="s">
        <v>50</v>
      </c>
      <c r="B39" s="64"/>
      <c r="C39" s="64"/>
      <c r="D39" s="64"/>
      <c r="E39" s="64"/>
      <c r="F39" s="65"/>
      <c r="G39" s="41">
        <f>G35+G37</f>
        <v>0</v>
      </c>
    </row>
    <row r="40" spans="1:7" ht="14.25" customHeight="1">
      <c r="A40" s="66"/>
      <c r="B40" s="67"/>
      <c r="C40" s="67"/>
      <c r="D40" s="67"/>
      <c r="E40" s="67"/>
      <c r="F40" s="68"/>
      <c r="G40" s="42"/>
    </row>
    <row r="41" spans="1:7" ht="15">
      <c r="A41" s="20"/>
      <c r="B41" s="21"/>
      <c r="C41" s="22"/>
      <c r="D41" s="21"/>
      <c r="E41" s="26"/>
      <c r="F41" s="21"/>
      <c r="G41" s="27"/>
    </row>
    <row r="42" spans="1:7" ht="15">
      <c r="A42" s="28"/>
      <c r="B42" s="5"/>
      <c r="C42" s="18"/>
      <c r="D42" s="5"/>
      <c r="E42" s="19"/>
      <c r="F42" s="5"/>
      <c r="G42" s="29"/>
    </row>
    <row r="43" spans="1:7" ht="15">
      <c r="A43" s="30"/>
      <c r="B43" s="4"/>
      <c r="C43" s="4"/>
      <c r="D43" s="35" t="s">
        <v>63</v>
      </c>
      <c r="E43" s="35"/>
      <c r="F43" s="35"/>
      <c r="G43" s="36"/>
    </row>
    <row r="44" spans="1:7" ht="15">
      <c r="A44" s="28"/>
      <c r="B44" s="5"/>
      <c r="C44" s="18"/>
      <c r="D44" s="31" t="s">
        <v>64</v>
      </c>
      <c r="E44" s="31"/>
      <c r="F44" s="31"/>
      <c r="G44" s="32"/>
    </row>
    <row r="45" spans="1:7" ht="15">
      <c r="A45" s="28"/>
      <c r="B45" s="5"/>
      <c r="C45" s="18"/>
      <c r="D45" s="31"/>
      <c r="E45" s="31"/>
      <c r="F45" s="31"/>
      <c r="G45" s="32"/>
    </row>
    <row r="46" spans="1:7" ht="15">
      <c r="A46" s="23"/>
      <c r="B46" s="24"/>
      <c r="C46" s="25"/>
      <c r="D46" s="33"/>
      <c r="E46" s="33"/>
      <c r="F46" s="33"/>
      <c r="G46" s="34"/>
    </row>
  </sheetData>
  <sheetProtection/>
  <mergeCells count="23">
    <mergeCell ref="F5:F7"/>
    <mergeCell ref="A29:G29"/>
    <mergeCell ref="A31:G31"/>
    <mergeCell ref="A14:G14"/>
    <mergeCell ref="A9:G9"/>
    <mergeCell ref="A5:A7"/>
    <mergeCell ref="A35:F36"/>
    <mergeCell ref="A37:F38"/>
    <mergeCell ref="A39:F40"/>
    <mergeCell ref="B5:B7"/>
    <mergeCell ref="C5:C7"/>
    <mergeCell ref="D5:D7"/>
    <mergeCell ref="E5:E7"/>
    <mergeCell ref="D44:G46"/>
    <mergeCell ref="D43:G43"/>
    <mergeCell ref="D1:G2"/>
    <mergeCell ref="G39:G40"/>
    <mergeCell ref="G35:G36"/>
    <mergeCell ref="G37:G38"/>
    <mergeCell ref="A3:G3"/>
    <mergeCell ref="A4:G4"/>
    <mergeCell ref="A21:G21"/>
    <mergeCell ref="A17:G17"/>
  </mergeCells>
  <printOptions/>
  <pageMargins left="0.53" right="0.2" top="0.32" bottom="1.14" header="0.5118110236220472" footer="1.1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PZDP w Radomiu</cp:lastModifiedBy>
  <cp:lastPrinted>2014-07-14T15:15:03Z</cp:lastPrinted>
  <dcterms:created xsi:type="dcterms:W3CDTF">2009-05-20T09:33:03Z</dcterms:created>
  <dcterms:modified xsi:type="dcterms:W3CDTF">2014-07-21T10:55:15Z</dcterms:modified>
  <cp:category/>
  <cp:version/>
  <cp:contentType/>
  <cp:contentStatus/>
</cp:coreProperties>
</file>