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<sst xmlns="http://schemas.openxmlformats.org/spreadsheetml/2006/main" count="192" uniqueCount="139">
  <si>
    <t>Lp.</t>
  </si>
  <si>
    <t>Podstawa wyceny</t>
  </si>
  <si>
    <t>Opis</t>
  </si>
  <si>
    <t>Jedn. miary</t>
  </si>
  <si>
    <t>Ilość</t>
  </si>
  <si>
    <t>zł</t>
  </si>
  <si>
    <t>Wartość</t>
  </si>
  <si>
    <t>(5 x 6)</t>
  </si>
  <si>
    <t>Roboty przygotowawcze 45100000-8</t>
  </si>
  <si>
    <t>1 d.1</t>
  </si>
  <si>
    <t xml:space="preserve">D-01.01.01 </t>
  </si>
  <si>
    <t>Roboty pomiarowe przy liniowych robotach ziemnych - trasa dróg w terenie równinnym.(obsługa geodezyjna inwentaryzacja powykonawcza) km 9+773 - km 10+300</t>
  </si>
  <si>
    <t>km</t>
  </si>
  <si>
    <t>2 d.1</t>
  </si>
  <si>
    <t>D.01.02.01</t>
  </si>
  <si>
    <t>ha</t>
  </si>
  <si>
    <t>Roboty rozbiórkowe</t>
  </si>
  <si>
    <t>3 d.2</t>
  </si>
  <si>
    <t xml:space="preserve">D.01.02.04 </t>
  </si>
  <si>
    <t>Rozbiórka słupków do znaków drogowych</t>
  </si>
  <si>
    <t>m</t>
  </si>
  <si>
    <t>4 d.3</t>
  </si>
  <si>
    <t xml:space="preserve">D-02.01.01 </t>
  </si>
  <si>
    <t>Roboty ziemne z transportem urobku w obrębie budowy wg tabeli robót ziemnych</t>
  </si>
  <si>
    <t>m3</t>
  </si>
  <si>
    <t>5 d.3</t>
  </si>
  <si>
    <t>Roboty ziemne poprzeczne wg tabeli robót ziemnych</t>
  </si>
  <si>
    <t>6 d.3</t>
  </si>
  <si>
    <t>Roboty ziemne z transportem urobku poza teren budowy wg tabeli robót ziemnych</t>
  </si>
  <si>
    <t>7 d.3</t>
  </si>
  <si>
    <t xml:space="preserve">D-03.02.01 </t>
  </si>
  <si>
    <t>Wykonanie formowanie i zagęszczanie nasypów wg tabeli robót ziemnych</t>
  </si>
  <si>
    <t>8 d.3</t>
  </si>
  <si>
    <t>9 d.3</t>
  </si>
  <si>
    <t xml:space="preserve">D-06.04.01 </t>
  </si>
  <si>
    <t>m2</t>
  </si>
  <si>
    <t>10 d.3</t>
  </si>
  <si>
    <t xml:space="preserve">D-04.01.01 </t>
  </si>
  <si>
    <t>Hydrosiew skarp przy grubości warstwy humusu 5 cm</t>
  </si>
  <si>
    <t>11 d.3</t>
  </si>
  <si>
    <t>12 d.3</t>
  </si>
  <si>
    <t>Wykonanie poboczy z kruszywa łamanego 0/31.5 , warstwa dolna gr. 10 cm</t>
  </si>
  <si>
    <t>Roboty budowlane nawierzchniowe na poszerzeniach</t>
  </si>
  <si>
    <t>13 d.4</t>
  </si>
  <si>
    <t>D.04.01.01</t>
  </si>
  <si>
    <t>14 d.4</t>
  </si>
  <si>
    <t xml:space="preserve">D-04.02.01 </t>
  </si>
  <si>
    <t>Warstwy odsączające wykonane i zagęszczane mechanicznie o gr.20 cm pod konstrukcje poszerzenia jezdni</t>
  </si>
  <si>
    <t>15 d.4</t>
  </si>
  <si>
    <t>Roboty budowlane nawierzchniowe bitumiczne</t>
  </si>
  <si>
    <t>16 d.5</t>
  </si>
  <si>
    <t xml:space="preserve">D-04.03.01 </t>
  </si>
  <si>
    <t>17 d.5</t>
  </si>
  <si>
    <t xml:space="preserve">D-05.03.05b </t>
  </si>
  <si>
    <t>Wykonanie warstwy podbudowy z mieszanek mineralno-asfaltowych AC 11P 35/50 grubość warstwy min 4 cm,</t>
  </si>
  <si>
    <t>t</t>
  </si>
  <si>
    <t>18 d.5</t>
  </si>
  <si>
    <t xml:space="preserve">D-05.03.05 b </t>
  </si>
  <si>
    <t>19 d.5</t>
  </si>
  <si>
    <t xml:space="preserve">D-05.03.05a </t>
  </si>
  <si>
    <t>Włączenia dróg lokalnych</t>
  </si>
  <si>
    <t>20 d.6</t>
  </si>
  <si>
    <t>Koryta wykonane na włączeniach dróg o głębokości 50 cm</t>
  </si>
  <si>
    <t>21 d.6</t>
  </si>
  <si>
    <t xml:space="preserve">D-04.04.02 </t>
  </si>
  <si>
    <t>Dolna warstwa podbudowy zasadniczej z kruszywa łamanego 0/63 mieszanka optymalna, stabilizowanego mechanicznie grubość warstwy po zagęszczeniu 20 cm</t>
  </si>
  <si>
    <t>22 d.6</t>
  </si>
  <si>
    <t>Skropienie podbudowy z kruszywa bitumem w ilości 0.5-0.7 kg/m2</t>
  </si>
  <si>
    <t>23 d.6</t>
  </si>
  <si>
    <t>Nawierzchnie z mieszanek mineralno-asfaltowych AC 11 W 50/70, grubość warstwy wiążącej po zagęszczeniu 4 cm</t>
  </si>
  <si>
    <t>24 d.6</t>
  </si>
  <si>
    <t>25 d.6</t>
  </si>
  <si>
    <t>Nawierzchnie z mieszanek mineralno-asfaltowych AC 8S PBM 45/80-55 , grubość warstwy ścieralnej po zagęszczeniu 4 cm</t>
  </si>
  <si>
    <t>26 d.6</t>
  </si>
  <si>
    <t xml:space="preserve">D-06.02.01 </t>
  </si>
  <si>
    <t>Zakończenie kołnierzowe dla przepustów z rur o średnicy 50 cm</t>
  </si>
  <si>
    <t>szt.</t>
  </si>
  <si>
    <t>27 d.6</t>
  </si>
  <si>
    <t>Zjazdy szlakowe</t>
  </si>
  <si>
    <t>28 d.7</t>
  </si>
  <si>
    <t>29 d.7</t>
  </si>
  <si>
    <t>Warstwy odsączające wykonane i zagęszczane mechanicznie o gr.10 cm pod konstrukcje poszerzenia jezdni</t>
  </si>
  <si>
    <t>30 d.7</t>
  </si>
  <si>
    <t>Umocnienie nawierzchni zjazdu z kruszywa łamanego 0/31.5 mieszanka optymalna, stabilizowanego mechanicznie grubość warstwy po zagęszczeniu 10 cm</t>
  </si>
  <si>
    <t>31 d.7</t>
  </si>
  <si>
    <t>32 d.7</t>
  </si>
  <si>
    <t>Zakończenie kołnierzowe dla przepustów z rur o średnicy 40 cm</t>
  </si>
  <si>
    <t>Peron przystankowy</t>
  </si>
  <si>
    <t>33 d.8</t>
  </si>
  <si>
    <t xml:space="preserve">D-08.01.01 </t>
  </si>
  <si>
    <t>Krawężniki betonowe wystające o wymiarach 20x30 cm wraz z wykonaniem ław z betonu C8/10</t>
  </si>
  <si>
    <t>34 d.8</t>
  </si>
  <si>
    <t xml:space="preserve">D-08.03.01 </t>
  </si>
  <si>
    <t>Obrzeża betonowe o wymiarach 30x8 cm wibroprasowane</t>
  </si>
  <si>
    <t>35 d.8</t>
  </si>
  <si>
    <t>36 d.8</t>
  </si>
  <si>
    <t xml:space="preserve">D-04.05.01 </t>
  </si>
  <si>
    <t>Podbudowy z gruntu stabilizowanego cementem R=1.5Mpa warstwa gr.10 cm</t>
  </si>
  <si>
    <t>37 d.8</t>
  </si>
  <si>
    <t xml:space="preserve">D-08.02.07 </t>
  </si>
  <si>
    <t>Chodniki z kostki betonowej wibroprasowanej gr. 6 cm na podsypce piaskowej gr. 10 cm</t>
  </si>
  <si>
    <t>38 d.9</t>
  </si>
  <si>
    <t xml:space="preserve">D.07.02.01 </t>
  </si>
  <si>
    <t>Słupki do znaków drogowych z rur stalowych o średnicy 50 mm</t>
  </si>
  <si>
    <t>39 d.9</t>
  </si>
  <si>
    <t xml:space="preserve">D-07.02.01 </t>
  </si>
  <si>
    <t>Pionowe znaki drogowe o powierzchni do 0.3 m2</t>
  </si>
  <si>
    <t>40 d.9</t>
  </si>
  <si>
    <t>Pionowe znaki drogowe o powierzchni ponad 0.3 m2</t>
  </si>
  <si>
    <t>41 d.9</t>
  </si>
  <si>
    <t xml:space="preserve">D-07.01.01 </t>
  </si>
  <si>
    <t>Oznakowanie poziome jezdni farbą chlorokauczukową odblaskową, linie krawędziowe malowane mechanicznie</t>
  </si>
  <si>
    <t>Wartość kosztorysowa robót bez podatku VAT</t>
  </si>
  <si>
    <t>Podatek VAT 23%</t>
  </si>
  <si>
    <t>Roboty ziemne 4511200-0</t>
  </si>
  <si>
    <t>Organizacja ruchu 45233290-8</t>
  </si>
  <si>
    <t xml:space="preserve">Cena              zł.     </t>
  </si>
  <si>
    <t>Formularz 2.2. do SIWZ</t>
  </si>
  <si>
    <t>KOSZTORYS OFERTOWY</t>
  </si>
  <si>
    <t>na zamówienie publiczne pn.:</t>
  </si>
  <si>
    <t>Przebudowa drogi powiatowej nr 1716W Brzóza - Przejazd do drogi 737 (I Etap)</t>
  </si>
  <si>
    <t>odcinek długości 527 m od km 9+773 do km 10+300</t>
  </si>
  <si>
    <t>Ogółem wartość kosztorysowa robót brutto</t>
  </si>
  <si>
    <t>………………………………………………….</t>
  </si>
  <si>
    <t>/podpis i pieczęć upełnomocnionego przedstawiciela  Wykonawcy</t>
  </si>
  <si>
    <r>
      <t>Słownie:</t>
    </r>
    <r>
      <rPr>
        <sz val="10"/>
        <rFont val="Times New Roman"/>
        <family val="1"/>
      </rPr>
      <t>………………………………………………………………………………………………………………………………………</t>
    </r>
  </si>
  <si>
    <t xml:space="preserve">Mechaniczne karczowanie krzaków i zakrzewień </t>
  </si>
  <si>
    <t>Regulacja rowów przydrożnych z transportem urobku poza teren budowy</t>
  </si>
  <si>
    <t xml:space="preserve">Plantowanie powierzchni (obrobienie na czysto ) skarp i dna rowów przydrożnych </t>
  </si>
  <si>
    <t xml:space="preserve">Profilowanie i zagęszczanie podłoża pod pobocza </t>
  </si>
  <si>
    <t xml:space="preserve">Koryta wykonane na poszerzeniach jezdni o głębokości 50 cm </t>
  </si>
  <si>
    <t xml:space="preserve">Ława betonowa z chudego betonu 6-9 MPa grubości po zagęszczeniu 25 cm -poszerzenia </t>
  </si>
  <si>
    <t xml:space="preserve">Skropienie nawierzchni bitumem w ilości 0.5-0.7 kg/m2 </t>
  </si>
  <si>
    <t xml:space="preserve">Nawierzchnie z mieszanek mineralno-asfaltowych AC 11 W 50/70, grubość warstwy wiążącej po zagęszczeniu 4 cm </t>
  </si>
  <si>
    <t xml:space="preserve">Nawierzchnie z mieszanek mineralno-asfaltowych AC 8S PMB 45/80-55 , grubość warstwy ścieralnej po zagęszczeniu 4 cm </t>
  </si>
  <si>
    <t xml:space="preserve">Przepusty rurowe pod zjazdami - rury PEHD o średnicy 50 cm </t>
  </si>
  <si>
    <t xml:space="preserve">Koryta wykonane na zjazdach o głębokości 50 cm </t>
  </si>
  <si>
    <t xml:space="preserve">Przepusty rurowe pod zjazdami - rury PEHD o średnicy 40 cm </t>
  </si>
  <si>
    <t xml:space="preserve">D.05.01.03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</si>
</sst>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right" vertical="top" wrapText="1"/>
    </xf>
    <xf numFmtId="0" fontId="45" fillId="0" borderId="13" xfId="0" applyFont="1" applyBorder="1" applyAlignment="1">
      <alignment horizontal="right" vertical="top" wrapText="1"/>
    </xf>
    <xf numFmtId="0" fontId="45" fillId="0" borderId="13" xfId="0" applyFont="1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4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46" fillId="0" borderId="0" xfId="0" applyFont="1" applyAlignment="1">
      <alignment wrapText="1"/>
    </xf>
    <xf numFmtId="0" fontId="46" fillId="0" borderId="16" xfId="0" applyFont="1" applyBorder="1" applyAlignment="1">
      <alignment wrapText="1"/>
    </xf>
    <xf numFmtId="4" fontId="45" fillId="0" borderId="13" xfId="0" applyNumberFormat="1" applyFont="1" applyBorder="1" applyAlignment="1">
      <alignment horizontal="right" vertical="top" wrapText="1"/>
    </xf>
    <xf numFmtId="4" fontId="44" fillId="0" borderId="14" xfId="0" applyNumberFormat="1" applyFont="1" applyBorder="1" applyAlignment="1">
      <alignment vertical="top" wrapText="1"/>
    </xf>
    <xf numFmtId="4" fontId="44" fillId="0" borderId="15" xfId="0" applyNumberFormat="1" applyFont="1" applyBorder="1" applyAlignment="1">
      <alignment vertical="top" wrapText="1"/>
    </xf>
    <xf numFmtId="4" fontId="44" fillId="0" borderId="13" xfId="0" applyNumberFormat="1" applyFont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0" fontId="44" fillId="0" borderId="0" xfId="0" applyFont="1" applyBorder="1" applyAlignment="1">
      <alignment vertical="top" wrapText="1"/>
    </xf>
    <xf numFmtId="4" fontId="44" fillId="0" borderId="0" xfId="0" applyNumberFormat="1" applyFont="1" applyBorder="1" applyAlignment="1">
      <alignment horizontal="right" vertical="top" wrapText="1"/>
    </xf>
    <xf numFmtId="164" fontId="45" fillId="0" borderId="13" xfId="0" applyNumberFormat="1" applyFont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4" fillId="0" borderId="17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6" fillId="0" borderId="0" xfId="0" applyFont="1" applyAlignment="1">
      <alignment horizontal="center" wrapText="1"/>
    </xf>
    <xf numFmtId="0" fontId="48" fillId="0" borderId="0" xfId="0" applyFont="1" applyAlignment="1">
      <alignment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64">
      <selection activeCell="M13" sqref="M13"/>
    </sheetView>
  </sheetViews>
  <sheetFormatPr defaultColWidth="9.140625" defaultRowHeight="15"/>
  <cols>
    <col min="1" max="1" width="5.28125" style="0" customWidth="1"/>
    <col min="2" max="2" width="12.140625" style="0" customWidth="1"/>
    <col min="3" max="3" width="36.140625" style="0" customWidth="1"/>
    <col min="4" max="4" width="7.8515625" style="0" customWidth="1"/>
    <col min="6" max="6" width="11.00390625" style="0" customWidth="1"/>
    <col min="7" max="7" width="14.421875" style="0" customWidth="1"/>
  </cols>
  <sheetData>
    <row r="1" spans="1:7" ht="15.75">
      <c r="A1" s="11"/>
      <c r="B1" s="12"/>
      <c r="C1" s="14"/>
      <c r="D1" s="14"/>
      <c r="E1" s="14"/>
      <c r="F1" s="39" t="s">
        <v>117</v>
      </c>
      <c r="G1" s="39"/>
    </row>
    <row r="2" spans="1:7" ht="15.75">
      <c r="A2" s="12"/>
      <c r="B2" s="12"/>
      <c r="C2" s="40" t="s">
        <v>118</v>
      </c>
      <c r="D2" s="41"/>
      <c r="E2" s="41"/>
      <c r="F2" s="14"/>
      <c r="G2" s="14"/>
    </row>
    <row r="3" spans="1:7" ht="15.75">
      <c r="A3" s="12"/>
      <c r="B3" s="12"/>
      <c r="C3" s="42" t="s">
        <v>119</v>
      </c>
      <c r="D3" s="41"/>
      <c r="E3" s="41"/>
      <c r="F3" s="14"/>
      <c r="G3" s="14"/>
    </row>
    <row r="4" spans="1:7" ht="15.75" customHeight="1">
      <c r="A4" s="12"/>
      <c r="B4" s="40" t="s">
        <v>120</v>
      </c>
      <c r="C4" s="43"/>
      <c r="D4" s="43"/>
      <c r="E4" s="43"/>
      <c r="F4" s="43"/>
      <c r="G4" s="14"/>
    </row>
    <row r="5" spans="1:7" ht="15.75">
      <c r="A5" s="12"/>
      <c r="B5" s="40" t="s">
        <v>121</v>
      </c>
      <c r="C5" s="40"/>
      <c r="D5" s="40"/>
      <c r="E5" s="40"/>
      <c r="F5" s="40"/>
      <c r="G5" s="14"/>
    </row>
    <row r="6" spans="1:7" ht="15.75">
      <c r="A6" s="13"/>
      <c r="B6" s="13"/>
      <c r="C6" s="15"/>
      <c r="D6" s="15"/>
      <c r="E6" s="15"/>
      <c r="F6" s="15"/>
      <c r="G6" s="15"/>
    </row>
    <row r="7" spans="1:7" ht="15">
      <c r="A7" s="10"/>
      <c r="B7" s="10"/>
      <c r="C7" s="10"/>
      <c r="D7" s="10"/>
      <c r="E7" s="10"/>
      <c r="F7" s="10"/>
      <c r="G7" s="10"/>
    </row>
    <row r="8" spans="1:7" ht="15">
      <c r="A8" s="36" t="s">
        <v>0</v>
      </c>
      <c r="B8" s="36" t="s">
        <v>1</v>
      </c>
      <c r="C8" s="36" t="s">
        <v>2</v>
      </c>
      <c r="D8" s="36" t="s">
        <v>3</v>
      </c>
      <c r="E8" s="36" t="s">
        <v>4</v>
      </c>
      <c r="F8" s="36" t="s">
        <v>116</v>
      </c>
      <c r="G8" s="1" t="s">
        <v>6</v>
      </c>
    </row>
    <row r="9" spans="1:7" ht="15">
      <c r="A9" s="44"/>
      <c r="B9" s="44"/>
      <c r="C9" s="44"/>
      <c r="D9" s="44"/>
      <c r="E9" s="44"/>
      <c r="F9" s="37"/>
      <c r="G9" s="2" t="s">
        <v>5</v>
      </c>
    </row>
    <row r="10" spans="1:7" ht="15">
      <c r="A10" s="45"/>
      <c r="B10" s="45"/>
      <c r="C10" s="45"/>
      <c r="D10" s="45"/>
      <c r="E10" s="45"/>
      <c r="F10" s="38"/>
      <c r="G10" s="3" t="s">
        <v>7</v>
      </c>
    </row>
    <row r="11" spans="1:7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</row>
    <row r="12" spans="1:7" ht="18.75" customHeight="1">
      <c r="A12" s="5">
        <v>1</v>
      </c>
      <c r="B12" s="32" t="s">
        <v>8</v>
      </c>
      <c r="C12" s="33"/>
      <c r="D12" s="33"/>
      <c r="E12" s="8"/>
      <c r="F12" s="8"/>
      <c r="G12" s="9"/>
    </row>
    <row r="13" spans="1:7" ht="69.75" customHeight="1">
      <c r="A13" s="6" t="s">
        <v>9</v>
      </c>
      <c r="B13" s="7" t="s">
        <v>10</v>
      </c>
      <c r="C13" s="7" t="s">
        <v>11</v>
      </c>
      <c r="D13" s="7" t="s">
        <v>12</v>
      </c>
      <c r="E13" s="28">
        <v>0.527</v>
      </c>
      <c r="F13" s="16"/>
      <c r="G13" s="16">
        <f>E13*F13</f>
        <v>0</v>
      </c>
    </row>
    <row r="14" spans="1:7" ht="36" customHeight="1">
      <c r="A14" s="6" t="s">
        <v>13</v>
      </c>
      <c r="B14" s="7" t="s">
        <v>14</v>
      </c>
      <c r="C14" s="7" t="s">
        <v>126</v>
      </c>
      <c r="D14" s="7" t="s">
        <v>15</v>
      </c>
      <c r="E14" s="28">
        <v>0.232</v>
      </c>
      <c r="F14" s="16"/>
      <c r="G14" s="16">
        <f>E14*F14</f>
        <v>0</v>
      </c>
    </row>
    <row r="15" spans="1:7" ht="21.75" customHeight="1">
      <c r="A15" s="5">
        <v>2</v>
      </c>
      <c r="B15" s="32" t="s">
        <v>16</v>
      </c>
      <c r="C15" s="33"/>
      <c r="D15" s="33"/>
      <c r="E15" s="17"/>
      <c r="F15" s="17"/>
      <c r="G15" s="18"/>
    </row>
    <row r="16" spans="1:7" ht="32.25" customHeight="1">
      <c r="A16" s="6" t="s">
        <v>17</v>
      </c>
      <c r="B16" s="7" t="s">
        <v>18</v>
      </c>
      <c r="C16" s="7" t="s">
        <v>19</v>
      </c>
      <c r="D16" s="7" t="s">
        <v>20</v>
      </c>
      <c r="E16" s="16">
        <v>6</v>
      </c>
      <c r="F16" s="16"/>
      <c r="G16" s="16">
        <f>E16*F16</f>
        <v>0</v>
      </c>
    </row>
    <row r="17" spans="1:7" ht="20.25" customHeight="1">
      <c r="A17" s="5">
        <v>3</v>
      </c>
      <c r="B17" s="32" t="s">
        <v>114</v>
      </c>
      <c r="C17" s="33"/>
      <c r="D17" s="33"/>
      <c r="E17" s="17"/>
      <c r="F17" s="17"/>
      <c r="G17" s="18"/>
    </row>
    <row r="18" spans="1:7" ht="42.75" customHeight="1">
      <c r="A18" s="6" t="s">
        <v>21</v>
      </c>
      <c r="B18" s="7" t="s">
        <v>22</v>
      </c>
      <c r="C18" s="7" t="s">
        <v>23</v>
      </c>
      <c r="D18" s="7" t="s">
        <v>24</v>
      </c>
      <c r="E18" s="16">
        <v>544.56</v>
      </c>
      <c r="F18" s="16"/>
      <c r="G18" s="16">
        <f>E18*F18</f>
        <v>0</v>
      </c>
    </row>
    <row r="19" spans="1:7" ht="38.25" customHeight="1">
      <c r="A19" s="6" t="s">
        <v>25</v>
      </c>
      <c r="B19" s="7" t="s">
        <v>22</v>
      </c>
      <c r="C19" s="7" t="s">
        <v>26</v>
      </c>
      <c r="D19" s="7" t="s">
        <v>24</v>
      </c>
      <c r="E19" s="16">
        <v>46.94</v>
      </c>
      <c r="F19" s="16"/>
      <c r="G19" s="16">
        <f aca="true" t="shared" si="0" ref="G19:G26">E19*F19</f>
        <v>0</v>
      </c>
    </row>
    <row r="20" spans="1:7" ht="38.25" customHeight="1">
      <c r="A20" s="6" t="s">
        <v>27</v>
      </c>
      <c r="B20" s="7" t="s">
        <v>22</v>
      </c>
      <c r="C20" s="7" t="s">
        <v>28</v>
      </c>
      <c r="D20" s="7" t="s">
        <v>24</v>
      </c>
      <c r="E20" s="16">
        <v>497.62</v>
      </c>
      <c r="F20" s="16"/>
      <c r="G20" s="16">
        <f t="shared" si="0"/>
        <v>0</v>
      </c>
    </row>
    <row r="21" spans="1:7" ht="45" customHeight="1">
      <c r="A21" s="6" t="s">
        <v>29</v>
      </c>
      <c r="B21" s="7" t="s">
        <v>30</v>
      </c>
      <c r="C21" s="7" t="s">
        <v>31</v>
      </c>
      <c r="D21" s="7" t="s">
        <v>24</v>
      </c>
      <c r="E21" s="16">
        <v>46.94</v>
      </c>
      <c r="F21" s="16"/>
      <c r="G21" s="16">
        <f t="shared" si="0"/>
        <v>0</v>
      </c>
    </row>
    <row r="22" spans="1:7" ht="49.5" customHeight="1">
      <c r="A22" s="6" t="s">
        <v>32</v>
      </c>
      <c r="B22" s="7" t="s">
        <v>22</v>
      </c>
      <c r="C22" s="7" t="s">
        <v>127</v>
      </c>
      <c r="D22" s="7" t="s">
        <v>24</v>
      </c>
      <c r="E22" s="16">
        <v>822.12</v>
      </c>
      <c r="F22" s="16"/>
      <c r="G22" s="16">
        <f t="shared" si="0"/>
        <v>0</v>
      </c>
    </row>
    <row r="23" spans="1:7" ht="39" customHeight="1">
      <c r="A23" s="6" t="s">
        <v>33</v>
      </c>
      <c r="B23" s="7" t="s">
        <v>34</v>
      </c>
      <c r="C23" s="7" t="s">
        <v>128</v>
      </c>
      <c r="D23" s="7" t="s">
        <v>35</v>
      </c>
      <c r="E23" s="16">
        <v>2318.8</v>
      </c>
      <c r="F23" s="16"/>
      <c r="G23" s="16">
        <f t="shared" si="0"/>
        <v>0</v>
      </c>
    </row>
    <row r="24" spans="1:7" ht="39" customHeight="1">
      <c r="A24" s="6" t="s">
        <v>36</v>
      </c>
      <c r="B24" s="7" t="s">
        <v>37</v>
      </c>
      <c r="C24" s="7" t="s">
        <v>38</v>
      </c>
      <c r="D24" s="7" t="s">
        <v>35</v>
      </c>
      <c r="E24" s="16">
        <v>2318.8</v>
      </c>
      <c r="F24" s="16"/>
      <c r="G24" s="16">
        <f t="shared" si="0"/>
        <v>0</v>
      </c>
    </row>
    <row r="25" spans="1:7" ht="38.25" customHeight="1">
      <c r="A25" s="6" t="s">
        <v>39</v>
      </c>
      <c r="B25" s="7" t="s">
        <v>37</v>
      </c>
      <c r="C25" s="7" t="s">
        <v>129</v>
      </c>
      <c r="D25" s="7" t="s">
        <v>35</v>
      </c>
      <c r="E25" s="16">
        <v>1054</v>
      </c>
      <c r="F25" s="16"/>
      <c r="G25" s="16">
        <f t="shared" si="0"/>
        <v>0</v>
      </c>
    </row>
    <row r="26" spans="1:7" ht="44.25" customHeight="1">
      <c r="A26" s="6" t="s">
        <v>40</v>
      </c>
      <c r="B26" s="7" t="s">
        <v>138</v>
      </c>
      <c r="C26" s="7" t="s">
        <v>41</v>
      </c>
      <c r="D26" s="7" t="s">
        <v>35</v>
      </c>
      <c r="E26" s="16">
        <v>1054</v>
      </c>
      <c r="F26" s="16"/>
      <c r="G26" s="16">
        <f t="shared" si="0"/>
        <v>0</v>
      </c>
    </row>
    <row r="27" spans="1:7" ht="21" customHeight="1">
      <c r="A27" s="5">
        <v>4</v>
      </c>
      <c r="B27" s="32" t="s">
        <v>42</v>
      </c>
      <c r="C27" s="33"/>
      <c r="D27" s="33"/>
      <c r="E27" s="17"/>
      <c r="F27" s="17"/>
      <c r="G27" s="18"/>
    </row>
    <row r="28" spans="1:7" ht="37.5" customHeight="1">
      <c r="A28" s="6" t="s">
        <v>43</v>
      </c>
      <c r="B28" s="7" t="s">
        <v>44</v>
      </c>
      <c r="C28" s="7" t="s">
        <v>130</v>
      </c>
      <c r="D28" s="7" t="s">
        <v>35</v>
      </c>
      <c r="E28" s="16">
        <v>421.6</v>
      </c>
      <c r="F28" s="16"/>
      <c r="G28" s="16">
        <f>E28*F28</f>
        <v>0</v>
      </c>
    </row>
    <row r="29" spans="1:7" ht="48" customHeight="1">
      <c r="A29" s="6" t="s">
        <v>45</v>
      </c>
      <c r="B29" s="7" t="s">
        <v>46</v>
      </c>
      <c r="C29" s="7" t="s">
        <v>47</v>
      </c>
      <c r="D29" s="7" t="s">
        <v>35</v>
      </c>
      <c r="E29" s="16">
        <v>421.6</v>
      </c>
      <c r="F29" s="16"/>
      <c r="G29" s="16">
        <f>E29*F29</f>
        <v>0</v>
      </c>
    </row>
    <row r="30" spans="1:7" ht="51" customHeight="1">
      <c r="A30" s="6" t="s">
        <v>48</v>
      </c>
      <c r="B30" s="7"/>
      <c r="C30" s="7" t="s">
        <v>131</v>
      </c>
      <c r="D30" s="7" t="s">
        <v>35</v>
      </c>
      <c r="E30" s="16">
        <v>421.6</v>
      </c>
      <c r="F30" s="16"/>
      <c r="G30" s="16">
        <f>E30*F30</f>
        <v>0</v>
      </c>
    </row>
    <row r="31" spans="1:7" ht="19.5" customHeight="1">
      <c r="A31" s="5">
        <v>5</v>
      </c>
      <c r="B31" s="32" t="s">
        <v>49</v>
      </c>
      <c r="C31" s="33"/>
      <c r="D31" s="33"/>
      <c r="E31" s="17"/>
      <c r="F31" s="17"/>
      <c r="G31" s="18"/>
    </row>
    <row r="32" spans="1:7" ht="39.75" customHeight="1">
      <c r="A32" s="6" t="s">
        <v>50</v>
      </c>
      <c r="B32" s="7" t="s">
        <v>51</v>
      </c>
      <c r="C32" s="7" t="s">
        <v>132</v>
      </c>
      <c r="D32" s="7" t="s">
        <v>35</v>
      </c>
      <c r="E32" s="16">
        <v>9565.05</v>
      </c>
      <c r="F32" s="16"/>
      <c r="G32" s="16">
        <f>E32*F32</f>
        <v>0</v>
      </c>
    </row>
    <row r="33" spans="1:7" ht="50.25" customHeight="1">
      <c r="A33" s="6" t="s">
        <v>52</v>
      </c>
      <c r="B33" s="7" t="s">
        <v>53</v>
      </c>
      <c r="C33" s="7" t="s">
        <v>54</v>
      </c>
      <c r="D33" s="7" t="s">
        <v>55</v>
      </c>
      <c r="E33" s="16">
        <v>621.75</v>
      </c>
      <c r="F33" s="16"/>
      <c r="G33" s="16">
        <f>E33*F33</f>
        <v>0</v>
      </c>
    </row>
    <row r="34" spans="1:7" ht="52.5" customHeight="1">
      <c r="A34" s="6" t="s">
        <v>56</v>
      </c>
      <c r="B34" s="7" t="s">
        <v>57</v>
      </c>
      <c r="C34" s="7" t="s">
        <v>133</v>
      </c>
      <c r="D34" s="7" t="s">
        <v>35</v>
      </c>
      <c r="E34" s="16">
        <v>3184.35</v>
      </c>
      <c r="F34" s="16"/>
      <c r="G34" s="16">
        <f>E34*F34</f>
        <v>0</v>
      </c>
    </row>
    <row r="35" spans="1:7" ht="58.5" customHeight="1">
      <c r="A35" s="6" t="s">
        <v>58</v>
      </c>
      <c r="B35" s="7" t="s">
        <v>59</v>
      </c>
      <c r="C35" s="7" t="s">
        <v>134</v>
      </c>
      <c r="D35" s="7" t="s">
        <v>35</v>
      </c>
      <c r="E35" s="16">
        <v>2898.5</v>
      </c>
      <c r="F35" s="16"/>
      <c r="G35" s="16">
        <f>E35*F35</f>
        <v>0</v>
      </c>
    </row>
    <row r="36" spans="1:7" ht="22.5" customHeight="1">
      <c r="A36" s="5">
        <v>6</v>
      </c>
      <c r="B36" s="32" t="s">
        <v>60</v>
      </c>
      <c r="C36" s="33"/>
      <c r="D36" s="33"/>
      <c r="E36" s="17"/>
      <c r="F36" s="17"/>
      <c r="G36" s="18"/>
    </row>
    <row r="37" spans="1:7" ht="42" customHeight="1">
      <c r="A37" s="6" t="s">
        <v>61</v>
      </c>
      <c r="B37" s="7" t="s">
        <v>44</v>
      </c>
      <c r="C37" s="7" t="s">
        <v>62</v>
      </c>
      <c r="D37" s="7" t="s">
        <v>35</v>
      </c>
      <c r="E37" s="16">
        <v>181.5</v>
      </c>
      <c r="F37" s="16"/>
      <c r="G37" s="16">
        <f>E37*F37</f>
        <v>0</v>
      </c>
    </row>
    <row r="38" spans="1:7" ht="61.5" customHeight="1">
      <c r="A38" s="6" t="s">
        <v>63</v>
      </c>
      <c r="B38" s="7" t="s">
        <v>64</v>
      </c>
      <c r="C38" s="7" t="s">
        <v>65</v>
      </c>
      <c r="D38" s="7" t="s">
        <v>35</v>
      </c>
      <c r="E38" s="16">
        <v>181.5</v>
      </c>
      <c r="F38" s="16"/>
      <c r="G38" s="16">
        <f aca="true" t="shared" si="1" ref="G38:G44">E38*F38</f>
        <v>0</v>
      </c>
    </row>
    <row r="39" spans="1:7" ht="50.25" customHeight="1">
      <c r="A39" s="6" t="s">
        <v>66</v>
      </c>
      <c r="B39" s="7" t="s">
        <v>51</v>
      </c>
      <c r="C39" s="7" t="s">
        <v>67</v>
      </c>
      <c r="D39" s="7" t="s">
        <v>35</v>
      </c>
      <c r="E39" s="16">
        <v>181.5</v>
      </c>
      <c r="F39" s="16"/>
      <c r="G39" s="16">
        <f t="shared" si="1"/>
        <v>0</v>
      </c>
    </row>
    <row r="40" spans="1:7" ht="49.5" customHeight="1">
      <c r="A40" s="6" t="s">
        <v>68</v>
      </c>
      <c r="B40" s="7" t="s">
        <v>53</v>
      </c>
      <c r="C40" s="7" t="s">
        <v>69</v>
      </c>
      <c r="D40" s="7" t="s">
        <v>35</v>
      </c>
      <c r="E40" s="16">
        <v>181.5</v>
      </c>
      <c r="F40" s="16"/>
      <c r="G40" s="16">
        <f t="shared" si="1"/>
        <v>0</v>
      </c>
    </row>
    <row r="41" spans="1:7" ht="39" customHeight="1">
      <c r="A41" s="6" t="s">
        <v>70</v>
      </c>
      <c r="B41" s="7" t="s">
        <v>51</v>
      </c>
      <c r="C41" s="7" t="s">
        <v>67</v>
      </c>
      <c r="D41" s="7" t="s">
        <v>35</v>
      </c>
      <c r="E41" s="16">
        <v>181.5</v>
      </c>
      <c r="F41" s="16"/>
      <c r="G41" s="16">
        <f t="shared" si="1"/>
        <v>0</v>
      </c>
    </row>
    <row r="42" spans="1:7" ht="72.75" customHeight="1">
      <c r="A42" s="6" t="s">
        <v>71</v>
      </c>
      <c r="B42" s="7" t="s">
        <v>59</v>
      </c>
      <c r="C42" s="7" t="s">
        <v>72</v>
      </c>
      <c r="D42" s="7" t="s">
        <v>35</v>
      </c>
      <c r="E42" s="16">
        <v>181.5</v>
      </c>
      <c r="F42" s="16"/>
      <c r="G42" s="16">
        <f t="shared" si="1"/>
        <v>0</v>
      </c>
    </row>
    <row r="43" spans="1:7" ht="35.25" customHeight="1">
      <c r="A43" s="6" t="s">
        <v>73</v>
      </c>
      <c r="B43" s="7" t="s">
        <v>74</v>
      </c>
      <c r="C43" s="7" t="s">
        <v>75</v>
      </c>
      <c r="D43" s="7" t="s">
        <v>76</v>
      </c>
      <c r="E43" s="16">
        <v>10</v>
      </c>
      <c r="F43" s="16"/>
      <c r="G43" s="16">
        <f t="shared" si="1"/>
        <v>0</v>
      </c>
    </row>
    <row r="44" spans="1:7" ht="36.75" customHeight="1">
      <c r="A44" s="6" t="s">
        <v>77</v>
      </c>
      <c r="B44" s="7" t="s">
        <v>74</v>
      </c>
      <c r="C44" s="7" t="s">
        <v>135</v>
      </c>
      <c r="D44" s="7" t="s">
        <v>20</v>
      </c>
      <c r="E44" s="16">
        <v>43</v>
      </c>
      <c r="F44" s="16"/>
      <c r="G44" s="16">
        <f t="shared" si="1"/>
        <v>0</v>
      </c>
    </row>
    <row r="45" spans="1:7" ht="20.25" customHeight="1">
      <c r="A45" s="5">
        <v>7</v>
      </c>
      <c r="B45" s="32" t="s">
        <v>78</v>
      </c>
      <c r="C45" s="33"/>
      <c r="D45" s="33"/>
      <c r="E45" s="17"/>
      <c r="F45" s="17"/>
      <c r="G45" s="18"/>
    </row>
    <row r="46" spans="1:7" ht="40.5" customHeight="1">
      <c r="A46" s="6" t="s">
        <v>79</v>
      </c>
      <c r="B46" s="7" t="s">
        <v>44</v>
      </c>
      <c r="C46" s="7" t="s">
        <v>136</v>
      </c>
      <c r="D46" s="7" t="s">
        <v>35</v>
      </c>
      <c r="E46" s="16">
        <v>23.61</v>
      </c>
      <c r="F46" s="16"/>
      <c r="G46" s="16">
        <f>E46*F46</f>
        <v>0</v>
      </c>
    </row>
    <row r="47" spans="1:7" ht="45" customHeight="1">
      <c r="A47" s="6" t="s">
        <v>80</v>
      </c>
      <c r="B47" s="7" t="s">
        <v>46</v>
      </c>
      <c r="C47" s="7" t="s">
        <v>81</v>
      </c>
      <c r="D47" s="7" t="s">
        <v>35</v>
      </c>
      <c r="E47" s="16">
        <v>23.61</v>
      </c>
      <c r="F47" s="16"/>
      <c r="G47" s="16">
        <f>E47*F47</f>
        <v>0</v>
      </c>
    </row>
    <row r="48" spans="1:7" ht="60.75" customHeight="1">
      <c r="A48" s="6" t="s">
        <v>82</v>
      </c>
      <c r="B48" s="7" t="s">
        <v>64</v>
      </c>
      <c r="C48" s="7" t="s">
        <v>83</v>
      </c>
      <c r="D48" s="7" t="s">
        <v>35</v>
      </c>
      <c r="E48" s="16">
        <v>23.61</v>
      </c>
      <c r="F48" s="16"/>
      <c r="G48" s="16">
        <f>E48*F48</f>
        <v>0</v>
      </c>
    </row>
    <row r="49" spans="1:7" ht="39" customHeight="1">
      <c r="A49" s="6" t="s">
        <v>84</v>
      </c>
      <c r="B49" s="7" t="s">
        <v>74</v>
      </c>
      <c r="C49" s="7" t="s">
        <v>137</v>
      </c>
      <c r="D49" s="7" t="s">
        <v>20</v>
      </c>
      <c r="E49" s="16">
        <v>18</v>
      </c>
      <c r="F49" s="16"/>
      <c r="G49" s="16">
        <f>E49*F49</f>
        <v>0</v>
      </c>
    </row>
    <row r="50" spans="1:7" ht="36" customHeight="1">
      <c r="A50" s="6" t="s">
        <v>85</v>
      </c>
      <c r="B50" s="7" t="s">
        <v>74</v>
      </c>
      <c r="C50" s="7" t="s">
        <v>86</v>
      </c>
      <c r="D50" s="7" t="s">
        <v>76</v>
      </c>
      <c r="E50" s="16">
        <v>6</v>
      </c>
      <c r="F50" s="16"/>
      <c r="G50" s="16">
        <f>E50*F50</f>
        <v>0</v>
      </c>
    </row>
    <row r="51" spans="1:7" ht="22.5" customHeight="1">
      <c r="A51" s="5">
        <v>8</v>
      </c>
      <c r="B51" s="32" t="s">
        <v>87</v>
      </c>
      <c r="C51" s="33"/>
      <c r="D51" s="33"/>
      <c r="E51" s="17"/>
      <c r="F51" s="17"/>
      <c r="G51" s="18"/>
    </row>
    <row r="52" spans="1:7" ht="45.75" customHeight="1">
      <c r="A52" s="6" t="s">
        <v>88</v>
      </c>
      <c r="B52" s="7" t="s">
        <v>89</v>
      </c>
      <c r="C52" s="7" t="s">
        <v>90</v>
      </c>
      <c r="D52" s="7" t="s">
        <v>20</v>
      </c>
      <c r="E52" s="16">
        <v>20</v>
      </c>
      <c r="F52" s="16"/>
      <c r="G52" s="16">
        <f>E52*F52</f>
        <v>0</v>
      </c>
    </row>
    <row r="53" spans="1:7" ht="42" customHeight="1">
      <c r="A53" s="6" t="s">
        <v>91</v>
      </c>
      <c r="B53" s="7" t="s">
        <v>92</v>
      </c>
      <c r="C53" s="7" t="s">
        <v>93</v>
      </c>
      <c r="D53" s="7" t="s">
        <v>20</v>
      </c>
      <c r="E53" s="16">
        <v>24</v>
      </c>
      <c r="F53" s="16"/>
      <c r="G53" s="16">
        <f>E53*F53</f>
        <v>0</v>
      </c>
    </row>
    <row r="54" spans="1:7" ht="55.5" customHeight="1">
      <c r="A54" s="6" t="s">
        <v>94</v>
      </c>
      <c r="B54" s="7" t="s">
        <v>46</v>
      </c>
      <c r="C54" s="7" t="s">
        <v>81</v>
      </c>
      <c r="D54" s="7" t="s">
        <v>35</v>
      </c>
      <c r="E54" s="16">
        <v>40</v>
      </c>
      <c r="F54" s="16"/>
      <c r="G54" s="16">
        <f>E54*F54</f>
        <v>0</v>
      </c>
    </row>
    <row r="55" spans="1:7" ht="47.25" customHeight="1">
      <c r="A55" s="6" t="s">
        <v>95</v>
      </c>
      <c r="B55" s="7" t="s">
        <v>96</v>
      </c>
      <c r="C55" s="7" t="s">
        <v>97</v>
      </c>
      <c r="D55" s="7" t="s">
        <v>35</v>
      </c>
      <c r="E55" s="16">
        <v>40</v>
      </c>
      <c r="F55" s="16"/>
      <c r="G55" s="16">
        <f>E55*F55</f>
        <v>0</v>
      </c>
    </row>
    <row r="56" spans="1:7" ht="55.5" customHeight="1">
      <c r="A56" s="6" t="s">
        <v>98</v>
      </c>
      <c r="B56" s="7" t="s">
        <v>99</v>
      </c>
      <c r="C56" s="7" t="s">
        <v>100</v>
      </c>
      <c r="D56" s="7" t="s">
        <v>35</v>
      </c>
      <c r="E56" s="16">
        <v>40</v>
      </c>
      <c r="F56" s="16"/>
      <c r="G56" s="16">
        <f>E56*F56</f>
        <v>0</v>
      </c>
    </row>
    <row r="57" spans="1:7" ht="24" customHeight="1">
      <c r="A57" s="5">
        <v>9</v>
      </c>
      <c r="B57" s="32" t="s">
        <v>115</v>
      </c>
      <c r="C57" s="33"/>
      <c r="D57" s="33"/>
      <c r="E57" s="17"/>
      <c r="F57" s="17"/>
      <c r="G57" s="18"/>
    </row>
    <row r="58" spans="1:7" ht="43.5" customHeight="1">
      <c r="A58" s="6" t="s">
        <v>101</v>
      </c>
      <c r="B58" s="7" t="s">
        <v>102</v>
      </c>
      <c r="C58" s="7" t="s">
        <v>103</v>
      </c>
      <c r="D58" s="7" t="s">
        <v>76</v>
      </c>
      <c r="E58" s="16">
        <v>8</v>
      </c>
      <c r="F58" s="16"/>
      <c r="G58" s="16">
        <f>E58*F58</f>
        <v>0</v>
      </c>
    </row>
    <row r="59" spans="1:7" ht="35.25" customHeight="1">
      <c r="A59" s="6" t="s">
        <v>104</v>
      </c>
      <c r="B59" s="7" t="s">
        <v>105</v>
      </c>
      <c r="C59" s="7" t="s">
        <v>106</v>
      </c>
      <c r="D59" s="7" t="s">
        <v>76</v>
      </c>
      <c r="E59" s="16">
        <v>12</v>
      </c>
      <c r="F59" s="16"/>
      <c r="G59" s="16">
        <f>E59*F59</f>
        <v>0</v>
      </c>
    </row>
    <row r="60" spans="1:7" ht="39" customHeight="1">
      <c r="A60" s="6" t="s">
        <v>107</v>
      </c>
      <c r="B60" s="7" t="s">
        <v>105</v>
      </c>
      <c r="C60" s="7" t="s">
        <v>108</v>
      </c>
      <c r="D60" s="7" t="s">
        <v>76</v>
      </c>
      <c r="E60" s="16">
        <v>1</v>
      </c>
      <c r="F60" s="16"/>
      <c r="G60" s="16">
        <f>E60*F60</f>
        <v>0</v>
      </c>
    </row>
    <row r="61" spans="1:7" ht="45.75" customHeight="1">
      <c r="A61" s="6" t="s">
        <v>109</v>
      </c>
      <c r="B61" s="7" t="s">
        <v>110</v>
      </c>
      <c r="C61" s="7" t="s">
        <v>111</v>
      </c>
      <c r="D61" s="7" t="s">
        <v>35</v>
      </c>
      <c r="E61" s="16">
        <v>132.92</v>
      </c>
      <c r="F61" s="16">
        <v>0</v>
      </c>
      <c r="G61" s="16">
        <f>E61*F61</f>
        <v>0</v>
      </c>
    </row>
    <row r="62" spans="1:7" ht="21.75" customHeight="1">
      <c r="A62" s="32" t="s">
        <v>112</v>
      </c>
      <c r="B62" s="34"/>
      <c r="C62" s="34"/>
      <c r="D62" s="34"/>
      <c r="E62" s="34"/>
      <c r="F62" s="35"/>
      <c r="G62" s="19">
        <f>SUM(G13:G61)</f>
        <v>0</v>
      </c>
    </row>
    <row r="63" spans="1:7" ht="23.25" customHeight="1">
      <c r="A63" s="32" t="s">
        <v>113</v>
      </c>
      <c r="B63" s="34"/>
      <c r="C63" s="34"/>
      <c r="D63" s="34"/>
      <c r="E63" s="34"/>
      <c r="F63" s="35"/>
      <c r="G63" s="19">
        <f>G62*23%</f>
        <v>0</v>
      </c>
    </row>
    <row r="64" spans="1:7" ht="24.75" customHeight="1">
      <c r="A64" s="32" t="s">
        <v>122</v>
      </c>
      <c r="B64" s="34"/>
      <c r="C64" s="34"/>
      <c r="D64" s="34"/>
      <c r="E64" s="34"/>
      <c r="F64" s="35"/>
      <c r="G64" s="19">
        <f>G62+G63</f>
        <v>0</v>
      </c>
    </row>
    <row r="65" spans="1:7" ht="16.5" customHeight="1">
      <c r="A65" s="26"/>
      <c r="B65" s="26"/>
      <c r="C65" s="26"/>
      <c r="D65" s="26"/>
      <c r="E65" s="26"/>
      <c r="F65" s="26"/>
      <c r="G65" s="27"/>
    </row>
    <row r="67" spans="1:7" ht="15">
      <c r="A67" s="29" t="s">
        <v>125</v>
      </c>
      <c r="B67" s="30"/>
      <c r="C67" s="30"/>
      <c r="D67" s="30"/>
      <c r="E67" s="30"/>
      <c r="F67" s="30"/>
      <c r="G67" s="30"/>
    </row>
    <row r="68" spans="1:7" ht="15">
      <c r="A68" s="20"/>
      <c r="B68" s="21"/>
      <c r="C68" s="21"/>
      <c r="D68" s="21"/>
      <c r="E68" s="21"/>
      <c r="F68" s="21"/>
      <c r="G68" s="21"/>
    </row>
    <row r="69" spans="1:7" ht="15">
      <c r="A69" s="22"/>
      <c r="B69" s="23"/>
      <c r="C69" s="24"/>
      <c r="D69" s="23"/>
      <c r="E69" s="23"/>
      <c r="F69" s="25"/>
      <c r="G69" s="25"/>
    </row>
    <row r="70" spans="1:7" ht="15" customHeight="1">
      <c r="A70" s="22"/>
      <c r="B70" s="23"/>
      <c r="C70" s="24"/>
      <c r="D70" s="23"/>
      <c r="E70" s="31" t="s">
        <v>123</v>
      </c>
      <c r="F70" s="31"/>
      <c r="G70" s="31"/>
    </row>
    <row r="71" spans="1:7" ht="15" customHeight="1">
      <c r="A71" s="22"/>
      <c r="B71" s="23"/>
      <c r="C71" s="24"/>
      <c r="D71" s="23"/>
      <c r="E71" s="31" t="s">
        <v>124</v>
      </c>
      <c r="F71" s="31"/>
      <c r="G71" s="31"/>
    </row>
    <row r="72" spans="1:7" ht="15">
      <c r="A72" s="22"/>
      <c r="B72" s="23"/>
      <c r="C72" s="24"/>
      <c r="D72" s="23"/>
      <c r="E72" s="31"/>
      <c r="F72" s="31"/>
      <c r="G72" s="31"/>
    </row>
  </sheetData>
  <sheetProtection password="C634" sheet="1" objects="1" scenarios="1"/>
  <protectedRanges>
    <protectedRange sqref="F13:F61" name="Rozstęp1"/>
    <protectedRange sqref="A67:G68" name="Rozstęp2"/>
  </protectedRanges>
  <mergeCells count="26">
    <mergeCell ref="B31:D31"/>
    <mergeCell ref="B36:D36"/>
    <mergeCell ref="B45:D45"/>
    <mergeCell ref="A8:A10"/>
    <mergeCell ref="B8:B10"/>
    <mergeCell ref="C8:C10"/>
    <mergeCell ref="D8:D10"/>
    <mergeCell ref="B12:D12"/>
    <mergeCell ref="B15:D15"/>
    <mergeCell ref="B17:D17"/>
    <mergeCell ref="B27:D27"/>
    <mergeCell ref="F8:F10"/>
    <mergeCell ref="F1:G1"/>
    <mergeCell ref="C2:E2"/>
    <mergeCell ref="C3:E3"/>
    <mergeCell ref="B4:F4"/>
    <mergeCell ref="B5:F5"/>
    <mergeCell ref="E8:E10"/>
    <mergeCell ref="A67:G67"/>
    <mergeCell ref="E70:G70"/>
    <mergeCell ref="E71:G72"/>
    <mergeCell ref="B51:D51"/>
    <mergeCell ref="B57:D57"/>
    <mergeCell ref="A62:F62"/>
    <mergeCell ref="A63:F63"/>
    <mergeCell ref="A64:F64"/>
  </mergeCells>
  <printOptions/>
  <pageMargins left="0.7" right="0.7" top="0.75" bottom="0.75" header="0.3" footer="0.3"/>
  <pageSetup horizontalDpi="600" verticalDpi="600" orientation="portrait" paperSize="9" scale="84" r:id="rId1"/>
  <rowBreaks count="2" manualBreakCount="2">
    <brk id="26" max="255" man="1"/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2013-06-12T11:39:30Z</dcterms:modified>
  <cp:category/>
  <cp:version/>
  <cp:contentType/>
  <cp:contentStatus/>
</cp:coreProperties>
</file>