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<sst xmlns="http://schemas.openxmlformats.org/spreadsheetml/2006/main" count="214" uniqueCount="147">
  <si>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</si>
  <si>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</si>
  <si>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</si>
  <si>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</si>
  <si>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</si>
  <si>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</si>
  <si>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</si>
  <si>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</si>
  <si>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</si>
  <si>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D.01.01.01</t>
  </si>
  <si>
    <t>Roboty pomiarowe przy liniowych robotach ziemnych - trasa dróg w terenie równinnym inwentaryzacja powykonawcza. km 8+300 - 8+800</t>
  </si>
  <si>
    <t>km</t>
  </si>
  <si>
    <t>Gospodarka drzewostanem</t>
  </si>
  <si>
    <t xml:space="preserve">D-01.02.01a </t>
  </si>
  <si>
    <t>Usunięcie drzew karpin i gałęzi wraz z załadunkiem , transportem i utylizacją uzyskanego materiału drzew o średnicy do 40 cm usunięcie drzew szt 2 usunięcie karp 2 szt</t>
  </si>
  <si>
    <t>szt</t>
  </si>
  <si>
    <t>Roboty rozbiórkowe</t>
  </si>
  <si>
    <t xml:space="preserve">D.01.02.04 </t>
  </si>
  <si>
    <t>Roboty remontowe - cięcie piłą nawierzchni bitumicznych na gł. 25 cm</t>
  </si>
  <si>
    <t>m</t>
  </si>
  <si>
    <t>Rozebranie istniejących przepustów betonowych i pcv fi 200 i 400 mm przepusty pod zjazdami o średniej dł. 6.0 m</t>
  </si>
  <si>
    <t>Rozebranie istniejących przepustów betonowych fi 500 mm przepusty pod koroną drogi dł. 8.0 m</t>
  </si>
  <si>
    <t>Roboty remontowe - rozebranie nawierzchni bitumicznej o średniej grubości 10.0 cm z wywozem materiału z rozbiórki poza teren budowy</t>
  </si>
  <si>
    <t>m2</t>
  </si>
  <si>
    <t>Mechaniczne rozebranie podbudowy z kruszywa gr 30 cm z transportem urobku poza teren budowy</t>
  </si>
  <si>
    <t>Mechaniczne rozebranie nawierzchni zjazdów do posesji z betonu cementowego grubości 15.0 cm z wywozem materiału z rozbiórki poza teren budowy</t>
  </si>
  <si>
    <t>Roboty ziemne</t>
  </si>
  <si>
    <t xml:space="preserve">D-02.01.01 </t>
  </si>
  <si>
    <t>Wykonanie wykopów z transportem urobku w obrębie lub poza teren budowy</t>
  </si>
  <si>
    <t>m3</t>
  </si>
  <si>
    <t>Wykonanie nasypów. z transportem urobku w obrębie lub poza teren budowy</t>
  </si>
  <si>
    <t>Odwodnienie korpusu drogowego - przepusty pod drogą i skrzyżowaniami</t>
  </si>
  <si>
    <t>Roboty remontowe - rozebranie nawierzchni bitumicznej o średniej grubości 10.0 cm z wywozem materiału z rozbiórki poza teren budowy 29.1*2.0</t>
  </si>
  <si>
    <t>Mechaniczne rozebranie podbudowy z betonu grubości 30.0 cm z wywozem materiału z rozbiórki poza teren budowy</t>
  </si>
  <si>
    <t>Wykonanie wykopu pod projektowany przepusty i ławę wraz z profilowaniem i zagęszczeniem wykopu pod przepusty d=400 mm (powierzchnia wykopu wraz z ławą 1.20 m2) 21.1*1.2</t>
  </si>
  <si>
    <t xml:space="preserve">D.06.02.01 </t>
  </si>
  <si>
    <t>Ława fundamentowa z kruszywa łamanego 0/31.5 o wymiarach 0.48x0.40 m pod przepusty na skrzyżowaniach z rur PEHD o średnicy wew 40.0 cm 21.1*0.48*0.4</t>
  </si>
  <si>
    <t>Przepusty na skrzyżowaniach z rur PEHD o średnicy wew 40.0 cm na podsypce z piasku luźno ułożonego gr. 5.0 cm 10.3 +10.8</t>
  </si>
  <si>
    <t>Zasypanie przepustówz rur PEHD o średnicy wew 40.0 cm pospółką wraz z zagęszczeniem 25.32 - 21.1*0.32</t>
  </si>
  <si>
    <t>Scianki czołowe prefabrykowne betonowe dla przepustów na skrzyżowaniach z rur PEHD o średnicy wew 40.0 cm 2*2</t>
  </si>
  <si>
    <t>szt.</t>
  </si>
  <si>
    <t>Wykonanie wykopu pod projektowany przepusty d= 600 z ławą wraz z profilowaniem i zagęszczeniem wykopu (powierzchnia wykopu wraz z ławą 1.70 m2) 8.00*1.7</t>
  </si>
  <si>
    <t>Ława fundamentowa z kruszywa łamanego 0/31.5 o wymiarach 1.0x0.40 m pod przepusty z rur PEHD o średnicy wew 60.0 cm 8.0*1.0*0.40</t>
  </si>
  <si>
    <t>Przepusty rurowe pod drogą z rur PEHD o średnicy wew 60.0 cm</t>
  </si>
  <si>
    <t>Zasypanie przepustówz rur PEHD o średnicy wew 60.0 cm pospółką wraz z zagęszczeniem 13.6 -8.00*0.7</t>
  </si>
  <si>
    <t>Scianki czołowe prefabrykowne betonowe dla przepustów pod drogą z rur PEHD o średnicy wew 60.0 cm 2.0</t>
  </si>
  <si>
    <t>Odwodnienie korpusu drogowego - Przepusty pod zjazdami</t>
  </si>
  <si>
    <t>Wykonanie wykopu pod przepusty i ławę na zjazdach wraz z profilowaniem i zagęszczeniem wykopu (powierzchnia wykopu wraz z ławą 1.00 m2) 8*6= 48.0</t>
  </si>
  <si>
    <t>Ława fundamentowa z kruszywa łamanego 0/31.5 o wymiarach 0.48x0.20 m pod przepusty na zjazdach z rur PEHD o średnicy wew 40.0 cm 48*0.48*0.2=4.61</t>
  </si>
  <si>
    <t>Przepusty pod zjazdami z rur PEHD o średnicy wew 40.0 cm 8*6.0</t>
  </si>
  <si>
    <t>Zasypanie przepustówz rur PEHD o średnicy wew 40.0 cm gruntem uzyskanym z wykopu wraz z zagęszczeniem 48.0-48.0*0.32</t>
  </si>
  <si>
    <t>Scianki czołowe prefabrykowne betonowe dla przepustów pod zjazdami z rur PEHD o średnicy wew 40.0 cm na podsypce z kruszywa naturalnego gr. 10.0 cm 8*2</t>
  </si>
  <si>
    <t>Umocnienie skarp rowów</t>
  </si>
  <si>
    <t>Wykonanie zabezpieczenia skarp rowu płytami ażurowymi typu EKO</t>
  </si>
  <si>
    <t>Nawierzchnie zjazdów</t>
  </si>
  <si>
    <t xml:space="preserve">D.04.01.01 </t>
  </si>
  <si>
    <t>Profilowanie i zagęszczenie podłoża pod warstwy konstrukcyjne nawierzchni zjazdów do posesji i działek 8*24.0=192.0</t>
  </si>
  <si>
    <t>D.04.04.02</t>
  </si>
  <si>
    <t>Nawierzchnia z kruszywa łamanego 0/31.5 mm , grubość warstwy po zagęszczeniu 20 cm - zjazdy z kruszywa</t>
  </si>
  <si>
    <t>Konstrukcja wzmocnienia nawierzchni</t>
  </si>
  <si>
    <t>D.04.03.01</t>
  </si>
  <si>
    <t>Oczyszczenie i skropienie poszerzeń i istniejącej nawierzchni emulsją asfaltową szybkorozpadową 500*5.7+192.99</t>
  </si>
  <si>
    <t>D.05.03.05 b</t>
  </si>
  <si>
    <t>Wyrównanie istniejącej nawierzchni mieszanka mineralno-asfaltową AC 16 W 50/70 dla KR 2, w ilości min 100kg/m2</t>
  </si>
  <si>
    <t>t</t>
  </si>
  <si>
    <t>Skropienie warstwy wyrównawczej emulsją asfaltową szybkorozpadową</t>
  </si>
  <si>
    <t>D.04.07.01</t>
  </si>
  <si>
    <t>Podbudowa zasadnicza z betonu asfaltowego AC 16 P 50/70 dla KR 2, grubość warstwy po zagęszczeniu 4.0 cm 500.0*5.6+106.0</t>
  </si>
  <si>
    <t>Skropienie warstwy podbudowy zasadniczej emulsją asfaltową szybkorozpadową</t>
  </si>
  <si>
    <t>D.05.03.05a</t>
  </si>
  <si>
    <t>Warstwa ścieralna z betonu asfaltowego AC 11 S 50/70 dla KR 3, grubość warstwy po zagęszczeniu 4.0 cm 500*5.5+106</t>
  </si>
  <si>
    <t>Poszerzenie jezdni</t>
  </si>
  <si>
    <t>Mechaniczne profilowanie i zagęszczenie podłoża pod warstwy konstrukcyjne</t>
  </si>
  <si>
    <t xml:space="preserve">D.04.05.01 </t>
  </si>
  <si>
    <t>Podbudowa z piasku stabilizowanego cementem o Rm = 2.50 Mpa grubość warstwy 15.0 cm</t>
  </si>
  <si>
    <t>Dolna warstwa podbudowy z kruszywa łamanego 0/63 mm (mieszanka optymalna), grubość warstwy po zagęszczeniu 20 cm</t>
  </si>
  <si>
    <t>Nawierzchnie gruntowe ulepszone - pobocza</t>
  </si>
  <si>
    <t>Mechaniczne profilowanie i zagęszczenie podłoża pod warstwy konstrukcyjne 500 *2 - 8*6 =952.0</t>
  </si>
  <si>
    <t xml:space="preserve">D.05.01.02 </t>
  </si>
  <si>
    <t>Pobocze utwardzone na szerokości 1.0 m kruszywem łamanym 0/31.5 grubość warstwy 10.0 cm</t>
  </si>
  <si>
    <t>Geosiatki</t>
  </si>
  <si>
    <t>D.05.03.26a</t>
  </si>
  <si>
    <t>Ułożenie geosiatki na łączeniu istniejącej i nowej konstrukcji nawierzchni jezdni 500.0</t>
  </si>
  <si>
    <t>Oznakowanie 45233123-7</t>
  </si>
  <si>
    <t xml:space="preserve">D.07.02.01 </t>
  </si>
  <si>
    <t>Słupki do znaków drogowych z rur stalowych zabezpieczone antykoroztjnie wraz z montażem i zabetonowaniem</t>
  </si>
  <si>
    <t xml:space="preserve">D-07.02.01 </t>
  </si>
  <si>
    <t>Pionowe znaki drogowe nowe - zakazu nakazu , ostrzegawcze i informacyjne - wg projektu stałej organizacji ruchu</t>
  </si>
  <si>
    <t>Oznakowanie poziome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</si>
  <si>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</si>
  <si>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</si>
  <si>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</si>
  <si>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</si>
  <si>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Lp.</t>
  </si>
  <si>
    <t>1 d.1</t>
  </si>
  <si>
    <t>2 d.2</t>
  </si>
  <si>
    <t>3 d.3</t>
  </si>
  <si>
    <t>4 d.3</t>
  </si>
  <si>
    <t>5 d.3</t>
  </si>
  <si>
    <t>6 d.3</t>
  </si>
  <si>
    <t>7 d.3</t>
  </si>
  <si>
    <t>8 d.3</t>
  </si>
  <si>
    <t>9 d.4</t>
  </si>
  <si>
    <t>10 d.4</t>
  </si>
  <si>
    <t>11 d.5</t>
  </si>
  <si>
    <t>12 d.5</t>
  </si>
  <si>
    <t>13 d.5</t>
  </si>
  <si>
    <t>14 d.5</t>
  </si>
  <si>
    <t>15 d.5</t>
  </si>
  <si>
    <t>16 d.5</t>
  </si>
  <si>
    <t>17 d.5</t>
  </si>
  <si>
    <t>18 d.5</t>
  </si>
  <si>
    <t>19 d.5</t>
  </si>
  <si>
    <t>20 d.5</t>
  </si>
  <si>
    <t>21 d.5</t>
  </si>
  <si>
    <t>22 d.5</t>
  </si>
  <si>
    <t>23 d.6</t>
  </si>
  <si>
    <t>24 d.6</t>
  </si>
  <si>
    <t>25 d.6</t>
  </si>
  <si>
    <t>26 d.6</t>
  </si>
  <si>
    <t>27 d.6</t>
  </si>
  <si>
    <t>28 d.7</t>
  </si>
  <si>
    <t>29 d.8</t>
  </si>
  <si>
    <t>30 d.8</t>
  </si>
  <si>
    <t>31 d.9</t>
  </si>
  <si>
    <t>32 d.9</t>
  </si>
  <si>
    <t>33 d.9</t>
  </si>
  <si>
    <t>34 d.9</t>
  </si>
  <si>
    <t>35 d.9</t>
  </si>
  <si>
    <t>36 d.9</t>
  </si>
  <si>
    <t>37 d.10</t>
  </si>
  <si>
    <t>38 d.10</t>
  </si>
  <si>
    <t>39 d.10</t>
  </si>
  <si>
    <t>40 d.11</t>
  </si>
  <si>
    <t>41 d.11</t>
  </si>
  <si>
    <t>42 d.12</t>
  </si>
  <si>
    <t>43 d.13</t>
  </si>
  <si>
    <t>44 d.13</t>
  </si>
  <si>
    <t>45 d.14</t>
  </si>
  <si>
    <t>Podatek VAT 23 %</t>
  </si>
  <si>
    <t>KOSZTORYS OFERTOWY</t>
  </si>
  <si>
    <t>na zamówienie pn.:</t>
  </si>
  <si>
    <t>Formularz 2.3 do SIWZ</t>
  </si>
  <si>
    <t xml:space="preserve">  Słownie:</t>
  </si>
  <si>
    <t>…………………...…...…...……………… /podpis i pieczęć upełnomocnionego przedstawiciela  Wykonawcy/</t>
  </si>
  <si>
    <t>………………………………………………………………………………………………………</t>
  </si>
  <si>
    <t>Przebudowa drogi powiatowej nr 3502W Przytyk - Wawrzyszów (VII Etap - Gmina Wolanów)                                   na odcinku 500 m od km 8+300 do km 8+800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</si>
</sst>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center" vertical="top" wrapText="1"/>
    </xf>
    <xf numFmtId="4" fontId="42" fillId="0" borderId="11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0" fillId="0" borderId="14" xfId="0" applyNumberFormat="1" applyBorder="1" applyAlignment="1">
      <alignment vertical="top" wrapText="1"/>
    </xf>
    <xf numFmtId="4" fontId="42" fillId="0" borderId="15" xfId="0" applyNumberFormat="1" applyFont="1" applyBorder="1" applyAlignment="1">
      <alignment vertical="top" wrapText="1"/>
    </xf>
    <xf numFmtId="4" fontId="42" fillId="0" borderId="16" xfId="0" applyNumberFormat="1" applyFont="1" applyBorder="1" applyAlignment="1">
      <alignment vertical="top" wrapText="1"/>
    </xf>
    <xf numFmtId="4" fontId="43" fillId="0" borderId="12" xfId="0" applyNumberFormat="1" applyFont="1" applyBorder="1" applyAlignment="1">
      <alignment horizontal="right" vertical="top" wrapText="1"/>
    </xf>
    <xf numFmtId="4" fontId="42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42" fillId="0" borderId="12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4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4" fontId="42" fillId="0" borderId="17" xfId="0" applyNumberFormat="1" applyFont="1" applyBorder="1" applyAlignment="1">
      <alignment vertical="top" wrapText="1"/>
    </xf>
    <xf numFmtId="4" fontId="43" fillId="0" borderId="18" xfId="0" applyNumberFormat="1" applyFont="1" applyBorder="1" applyAlignment="1">
      <alignment horizontal="right" vertical="top" wrapText="1"/>
    </xf>
    <xf numFmtId="4" fontId="43" fillId="0" borderId="11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0" fontId="42" fillId="0" borderId="19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58">
      <selection activeCell="H68" sqref="H68"/>
    </sheetView>
  </sheetViews>
  <sheetFormatPr defaultColWidth="9.140625" defaultRowHeight="15"/>
  <cols>
    <col min="1" max="1" width="6.8515625" style="0" customWidth="1"/>
    <col min="2" max="2" width="10.8515625" style="0" customWidth="1"/>
    <col min="3" max="3" width="33.421875" style="0" customWidth="1"/>
    <col min="4" max="4" width="6.421875" style="0" customWidth="1"/>
    <col min="5" max="5" width="8.28125" style="17" customWidth="1"/>
    <col min="6" max="6" width="12.57421875" style="17" customWidth="1"/>
    <col min="7" max="7" width="12.421875" style="17" customWidth="1"/>
  </cols>
  <sheetData>
    <row r="1" spans="6:7" ht="15">
      <c r="F1" s="41" t="s">
        <v>142</v>
      </c>
      <c r="G1" s="41"/>
    </row>
    <row r="2" spans="2:6" ht="15">
      <c r="B2" s="42" t="s">
        <v>140</v>
      </c>
      <c r="C2" s="42"/>
      <c r="D2" s="42"/>
      <c r="E2" s="42"/>
      <c r="F2" s="42"/>
    </row>
    <row r="3" spans="2:6" ht="15">
      <c r="B3" s="42" t="s">
        <v>141</v>
      </c>
      <c r="C3" s="42"/>
      <c r="D3" s="42"/>
      <c r="E3" s="42"/>
      <c r="F3" s="42"/>
    </row>
    <row r="4" spans="1:7" ht="36.75" customHeight="1">
      <c r="A4" s="43" t="s">
        <v>146</v>
      </c>
      <c r="B4" s="44"/>
      <c r="C4" s="44"/>
      <c r="D4" s="44"/>
      <c r="E4" s="44"/>
      <c r="F4" s="44"/>
      <c r="G4" s="44"/>
    </row>
    <row r="5" ht="16.5" customHeight="1"/>
    <row r="6" spans="1:14" ht="25.5">
      <c r="A6" s="47" t="s">
        <v>93</v>
      </c>
      <c r="B6" s="1" t="s">
        <v>0</v>
      </c>
      <c r="C6" s="1" t="s">
        <v>1</v>
      </c>
      <c r="D6" s="1" t="s">
        <v>2</v>
      </c>
      <c r="E6" s="9" t="s">
        <v>3</v>
      </c>
      <c r="F6" s="9" t="s">
        <v>4</v>
      </c>
      <c r="G6" s="9" t="s">
        <v>6</v>
      </c>
      <c r="L6" s="17"/>
      <c r="M6" s="27"/>
      <c r="N6" s="27"/>
    </row>
    <row r="7" spans="1:14" ht="15">
      <c r="A7" s="48"/>
      <c r="B7" s="2"/>
      <c r="C7" s="2"/>
      <c r="D7" s="2"/>
      <c r="E7" s="10"/>
      <c r="F7" s="10" t="s">
        <v>5</v>
      </c>
      <c r="G7" s="10" t="s">
        <v>5</v>
      </c>
      <c r="I7" s="28"/>
      <c r="J7" s="28"/>
      <c r="K7" s="28"/>
      <c r="L7" s="28"/>
      <c r="M7" s="28"/>
      <c r="N7" s="17"/>
    </row>
    <row r="8" spans="1:14" ht="15">
      <c r="A8" s="49"/>
      <c r="B8" s="7"/>
      <c r="C8" s="7"/>
      <c r="D8" s="7"/>
      <c r="E8" s="11"/>
      <c r="F8" s="12"/>
      <c r="G8" s="11" t="s">
        <v>7</v>
      </c>
      <c r="I8" s="28"/>
      <c r="J8" s="28"/>
      <c r="K8" s="28"/>
      <c r="L8" s="28"/>
      <c r="M8" s="28"/>
      <c r="N8" s="17"/>
    </row>
    <row r="9" spans="1:14" ht="15" customHeight="1">
      <c r="A9" s="3">
        <v>1</v>
      </c>
      <c r="B9" s="3">
        <v>2</v>
      </c>
      <c r="C9" s="3">
        <v>3</v>
      </c>
      <c r="D9" s="3">
        <v>4</v>
      </c>
      <c r="E9" s="18">
        <v>5</v>
      </c>
      <c r="F9" s="18">
        <v>6</v>
      </c>
      <c r="G9" s="18">
        <v>7</v>
      </c>
      <c r="H9" s="29"/>
      <c r="I9" s="30"/>
      <c r="J9" s="30"/>
      <c r="K9" s="30"/>
      <c r="L9" s="30"/>
      <c r="M9" s="30"/>
      <c r="N9" s="30"/>
    </row>
    <row r="10" spans="1:14" ht="15">
      <c r="A10" s="8">
        <v>1</v>
      </c>
      <c r="B10" s="45" t="s">
        <v>8</v>
      </c>
      <c r="C10" s="46"/>
      <c r="D10" s="46"/>
      <c r="E10" s="13"/>
      <c r="F10" s="13"/>
      <c r="G10" s="14"/>
      <c r="L10" s="17"/>
      <c r="M10" s="17"/>
      <c r="N10" s="17"/>
    </row>
    <row r="11" spans="1:7" ht="58.5" customHeight="1">
      <c r="A11" s="5" t="s">
        <v>94</v>
      </c>
      <c r="B11" s="21" t="s">
        <v>9</v>
      </c>
      <c r="C11" s="21" t="s">
        <v>10</v>
      </c>
      <c r="D11" s="21" t="s">
        <v>11</v>
      </c>
      <c r="E11" s="19">
        <v>0.5</v>
      </c>
      <c r="F11" s="19">
        <v>0</v>
      </c>
      <c r="G11" s="19">
        <f>E11*F11</f>
        <v>0</v>
      </c>
    </row>
    <row r="12" spans="1:7" ht="15">
      <c r="A12" s="6">
        <v>2</v>
      </c>
      <c r="B12" s="35" t="s">
        <v>12</v>
      </c>
      <c r="C12" s="36"/>
      <c r="D12" s="36"/>
      <c r="E12" s="23"/>
      <c r="F12" s="23"/>
      <c r="G12" s="24"/>
    </row>
    <row r="13" spans="1:7" ht="66.75" customHeight="1">
      <c r="A13" s="5" t="s">
        <v>95</v>
      </c>
      <c r="B13" s="26" t="s">
        <v>13</v>
      </c>
      <c r="C13" s="26" t="s">
        <v>14</v>
      </c>
      <c r="D13" s="26" t="s">
        <v>15</v>
      </c>
      <c r="E13" s="25">
        <v>4</v>
      </c>
      <c r="F13" s="25">
        <v>0</v>
      </c>
      <c r="G13" s="25">
        <f aca="true" t="shared" si="0" ref="G13:G68">E13*F13</f>
        <v>0</v>
      </c>
    </row>
    <row r="14" spans="1:7" ht="15">
      <c r="A14" s="6">
        <v>3</v>
      </c>
      <c r="B14" s="35" t="s">
        <v>16</v>
      </c>
      <c r="C14" s="36"/>
      <c r="D14" s="36"/>
      <c r="E14" s="23"/>
      <c r="F14" s="23"/>
      <c r="G14" s="24"/>
    </row>
    <row r="15" spans="1:7" ht="34.5" customHeight="1">
      <c r="A15" s="5" t="s">
        <v>96</v>
      </c>
      <c r="B15" s="22" t="s">
        <v>17</v>
      </c>
      <c r="C15" s="22" t="s">
        <v>18</v>
      </c>
      <c r="D15" s="22" t="s">
        <v>19</v>
      </c>
      <c r="E15" s="20">
        <v>20</v>
      </c>
      <c r="F15" s="20">
        <v>0</v>
      </c>
      <c r="G15" s="20">
        <f t="shared" si="0"/>
        <v>0</v>
      </c>
    </row>
    <row r="16" spans="1:7" ht="60" customHeight="1">
      <c r="A16" s="5" t="s">
        <v>97</v>
      </c>
      <c r="B16" s="4" t="s">
        <v>17</v>
      </c>
      <c r="C16" s="4" t="s">
        <v>20</v>
      </c>
      <c r="D16" s="4" t="s">
        <v>19</v>
      </c>
      <c r="E16" s="15">
        <v>48</v>
      </c>
      <c r="F16" s="15">
        <v>0</v>
      </c>
      <c r="G16" s="15">
        <f t="shared" si="0"/>
        <v>0</v>
      </c>
    </row>
    <row r="17" spans="1:7" ht="50.25" customHeight="1">
      <c r="A17" s="5" t="s">
        <v>98</v>
      </c>
      <c r="B17" s="4" t="s">
        <v>17</v>
      </c>
      <c r="C17" s="4" t="s">
        <v>21</v>
      </c>
      <c r="D17" s="4" t="s">
        <v>19</v>
      </c>
      <c r="E17" s="15">
        <v>8</v>
      </c>
      <c r="F17" s="15">
        <v>0</v>
      </c>
      <c r="G17" s="15">
        <f t="shared" si="0"/>
        <v>0</v>
      </c>
    </row>
    <row r="18" spans="1:7" ht="62.25" customHeight="1">
      <c r="A18" s="5" t="s">
        <v>99</v>
      </c>
      <c r="B18" s="4" t="s">
        <v>17</v>
      </c>
      <c r="C18" s="4" t="s">
        <v>22</v>
      </c>
      <c r="D18" s="4" t="s">
        <v>23</v>
      </c>
      <c r="E18" s="15">
        <v>242.94</v>
      </c>
      <c r="F18" s="15">
        <v>0</v>
      </c>
      <c r="G18" s="15">
        <f t="shared" si="0"/>
        <v>0</v>
      </c>
    </row>
    <row r="19" spans="1:7" ht="43.5" customHeight="1">
      <c r="A19" s="5" t="s">
        <v>100</v>
      </c>
      <c r="B19" s="4" t="s">
        <v>17</v>
      </c>
      <c r="C19" s="4" t="s">
        <v>24</v>
      </c>
      <c r="D19" s="4" t="s">
        <v>23</v>
      </c>
      <c r="E19" s="15">
        <v>242.94</v>
      </c>
      <c r="F19" s="15">
        <v>0</v>
      </c>
      <c r="G19" s="15">
        <f t="shared" si="0"/>
        <v>0</v>
      </c>
    </row>
    <row r="20" spans="1:7" ht="69" customHeight="1">
      <c r="A20" s="5" t="s">
        <v>101</v>
      </c>
      <c r="B20" s="21" t="s">
        <v>17</v>
      </c>
      <c r="C20" s="21" t="s">
        <v>25</v>
      </c>
      <c r="D20" s="21" t="s">
        <v>23</v>
      </c>
      <c r="E20" s="19">
        <v>20</v>
      </c>
      <c r="F20" s="19">
        <v>0</v>
      </c>
      <c r="G20" s="19">
        <f t="shared" si="0"/>
        <v>0</v>
      </c>
    </row>
    <row r="21" spans="1:7" ht="15">
      <c r="A21" s="6">
        <v>4</v>
      </c>
      <c r="B21" s="35" t="s">
        <v>26</v>
      </c>
      <c r="C21" s="36"/>
      <c r="D21" s="36"/>
      <c r="E21" s="23"/>
      <c r="F21" s="23"/>
      <c r="G21" s="24"/>
    </row>
    <row r="22" spans="1:7" ht="47.25" customHeight="1">
      <c r="A22" s="5" t="s">
        <v>102</v>
      </c>
      <c r="B22" s="22" t="s">
        <v>27</v>
      </c>
      <c r="C22" s="22" t="s">
        <v>28</v>
      </c>
      <c r="D22" s="22" t="s">
        <v>29</v>
      </c>
      <c r="E22" s="20">
        <v>856</v>
      </c>
      <c r="F22" s="20">
        <v>0</v>
      </c>
      <c r="G22" s="20">
        <f t="shared" si="0"/>
        <v>0</v>
      </c>
    </row>
    <row r="23" spans="1:7" ht="57" customHeight="1">
      <c r="A23" s="5" t="s">
        <v>103</v>
      </c>
      <c r="B23" s="21" t="s">
        <v>27</v>
      </c>
      <c r="C23" s="21" t="s">
        <v>30</v>
      </c>
      <c r="D23" s="21" t="s">
        <v>29</v>
      </c>
      <c r="E23" s="19">
        <v>68.72</v>
      </c>
      <c r="F23" s="19">
        <v>0</v>
      </c>
      <c r="G23" s="19">
        <f t="shared" si="0"/>
        <v>0</v>
      </c>
    </row>
    <row r="24" spans="1:7" ht="25.5" customHeight="1">
      <c r="A24" s="6">
        <v>5</v>
      </c>
      <c r="B24" s="35" t="s">
        <v>31</v>
      </c>
      <c r="C24" s="36"/>
      <c r="D24" s="36"/>
      <c r="E24" s="23"/>
      <c r="F24" s="23"/>
      <c r="G24" s="24"/>
    </row>
    <row r="25" spans="1:7" ht="55.5" customHeight="1">
      <c r="A25" s="5" t="s">
        <v>104</v>
      </c>
      <c r="B25" s="22" t="s">
        <v>17</v>
      </c>
      <c r="C25" s="22" t="s">
        <v>32</v>
      </c>
      <c r="D25" s="22" t="s">
        <v>23</v>
      </c>
      <c r="E25" s="20">
        <v>58.2</v>
      </c>
      <c r="F25" s="20">
        <v>0</v>
      </c>
      <c r="G25" s="20">
        <f t="shared" si="0"/>
        <v>0</v>
      </c>
    </row>
    <row r="26" spans="1:7" ht="54.75" customHeight="1">
      <c r="A26" s="5" t="s">
        <v>105</v>
      </c>
      <c r="B26" s="4" t="s">
        <v>17</v>
      </c>
      <c r="C26" s="4" t="s">
        <v>33</v>
      </c>
      <c r="D26" s="4" t="s">
        <v>23</v>
      </c>
      <c r="E26" s="15">
        <v>58.2</v>
      </c>
      <c r="F26" s="15">
        <v>0</v>
      </c>
      <c r="G26" s="15">
        <f t="shared" si="0"/>
        <v>0</v>
      </c>
    </row>
    <row r="27" spans="1:7" ht="78" customHeight="1">
      <c r="A27" s="5" t="s">
        <v>106</v>
      </c>
      <c r="B27" s="4" t="s">
        <v>27</v>
      </c>
      <c r="C27" s="4" t="s">
        <v>34</v>
      </c>
      <c r="D27" s="4" t="s">
        <v>29</v>
      </c>
      <c r="E27" s="15">
        <v>25.32</v>
      </c>
      <c r="F27" s="15">
        <v>0</v>
      </c>
      <c r="G27" s="15">
        <f t="shared" si="0"/>
        <v>0</v>
      </c>
    </row>
    <row r="28" spans="1:7" ht="72" customHeight="1">
      <c r="A28" s="5" t="s">
        <v>107</v>
      </c>
      <c r="B28" s="4" t="s">
        <v>35</v>
      </c>
      <c r="C28" s="4" t="s">
        <v>36</v>
      </c>
      <c r="D28" s="4" t="s">
        <v>29</v>
      </c>
      <c r="E28" s="15">
        <v>4.05</v>
      </c>
      <c r="F28" s="15">
        <v>0</v>
      </c>
      <c r="G28" s="15">
        <f t="shared" si="0"/>
        <v>0</v>
      </c>
    </row>
    <row r="29" spans="1:7" ht="66" customHeight="1">
      <c r="A29" s="5" t="s">
        <v>108</v>
      </c>
      <c r="B29" s="4" t="s">
        <v>35</v>
      </c>
      <c r="C29" s="4" t="s">
        <v>37</v>
      </c>
      <c r="D29" s="4" t="s">
        <v>19</v>
      </c>
      <c r="E29" s="15">
        <v>21.1</v>
      </c>
      <c r="F29" s="15">
        <v>0</v>
      </c>
      <c r="G29" s="15">
        <f t="shared" si="0"/>
        <v>0</v>
      </c>
    </row>
    <row r="30" spans="1:7" ht="56.25" customHeight="1">
      <c r="A30" s="5" t="s">
        <v>109</v>
      </c>
      <c r="B30" s="4" t="s">
        <v>35</v>
      </c>
      <c r="C30" s="4" t="s">
        <v>38</v>
      </c>
      <c r="D30" s="4" t="s">
        <v>29</v>
      </c>
      <c r="E30" s="15">
        <v>18.57</v>
      </c>
      <c r="F30" s="15">
        <v>0</v>
      </c>
      <c r="G30" s="15">
        <f t="shared" si="0"/>
        <v>0</v>
      </c>
    </row>
    <row r="31" spans="1:7" ht="53.25" customHeight="1">
      <c r="A31" s="5" t="s">
        <v>110</v>
      </c>
      <c r="B31" s="4" t="s">
        <v>35</v>
      </c>
      <c r="C31" s="4" t="s">
        <v>39</v>
      </c>
      <c r="D31" s="4" t="s">
        <v>40</v>
      </c>
      <c r="E31" s="15">
        <v>4</v>
      </c>
      <c r="F31" s="15">
        <v>0</v>
      </c>
      <c r="G31" s="15">
        <f t="shared" si="0"/>
        <v>0</v>
      </c>
    </row>
    <row r="32" spans="1:7" ht="71.25" customHeight="1">
      <c r="A32" s="5" t="s">
        <v>111</v>
      </c>
      <c r="B32" s="4" t="s">
        <v>27</v>
      </c>
      <c r="C32" s="4" t="s">
        <v>41</v>
      </c>
      <c r="D32" s="4" t="s">
        <v>29</v>
      </c>
      <c r="E32" s="15">
        <v>13.6</v>
      </c>
      <c r="F32" s="15">
        <v>0</v>
      </c>
      <c r="G32" s="15">
        <f t="shared" si="0"/>
        <v>0</v>
      </c>
    </row>
    <row r="33" spans="1:7" ht="58.5" customHeight="1">
      <c r="A33" s="5" t="s">
        <v>112</v>
      </c>
      <c r="B33" s="4" t="s">
        <v>35</v>
      </c>
      <c r="C33" s="4" t="s">
        <v>42</v>
      </c>
      <c r="D33" s="4" t="s">
        <v>29</v>
      </c>
      <c r="E33" s="15">
        <v>3.2</v>
      </c>
      <c r="F33" s="15">
        <v>0</v>
      </c>
      <c r="G33" s="15">
        <f t="shared" si="0"/>
        <v>0</v>
      </c>
    </row>
    <row r="34" spans="1:7" ht="42.75" customHeight="1">
      <c r="A34" s="5" t="s">
        <v>113</v>
      </c>
      <c r="B34" s="4" t="s">
        <v>35</v>
      </c>
      <c r="C34" s="4" t="s">
        <v>43</v>
      </c>
      <c r="D34" s="4" t="s">
        <v>19</v>
      </c>
      <c r="E34" s="15">
        <v>8</v>
      </c>
      <c r="F34" s="15">
        <v>0</v>
      </c>
      <c r="G34" s="15">
        <f t="shared" si="0"/>
        <v>0</v>
      </c>
    </row>
    <row r="35" spans="1:7" ht="58.5" customHeight="1">
      <c r="A35" s="5" t="s">
        <v>114</v>
      </c>
      <c r="B35" s="4" t="s">
        <v>35</v>
      </c>
      <c r="C35" s="4" t="s">
        <v>44</v>
      </c>
      <c r="D35" s="4" t="s">
        <v>29</v>
      </c>
      <c r="E35" s="15">
        <v>8</v>
      </c>
      <c r="F35" s="15">
        <v>0</v>
      </c>
      <c r="G35" s="15">
        <f t="shared" si="0"/>
        <v>0</v>
      </c>
    </row>
    <row r="36" spans="1:7" ht="57.75" customHeight="1">
      <c r="A36" s="5" t="s">
        <v>115</v>
      </c>
      <c r="B36" s="21" t="s">
        <v>35</v>
      </c>
      <c r="C36" s="21" t="s">
        <v>45</v>
      </c>
      <c r="D36" s="21" t="s">
        <v>40</v>
      </c>
      <c r="E36" s="19">
        <v>2</v>
      </c>
      <c r="F36" s="19">
        <v>0</v>
      </c>
      <c r="G36" s="19">
        <f t="shared" si="0"/>
        <v>0</v>
      </c>
    </row>
    <row r="37" spans="1:7" ht="15">
      <c r="A37" s="6">
        <v>6</v>
      </c>
      <c r="B37" s="35" t="s">
        <v>46</v>
      </c>
      <c r="C37" s="36"/>
      <c r="D37" s="36"/>
      <c r="E37" s="23"/>
      <c r="F37" s="23"/>
      <c r="G37" s="24"/>
    </row>
    <row r="38" spans="1:7" ht="73.5" customHeight="1">
      <c r="A38" s="5" t="s">
        <v>116</v>
      </c>
      <c r="B38" s="22" t="s">
        <v>27</v>
      </c>
      <c r="C38" s="22" t="s">
        <v>47</v>
      </c>
      <c r="D38" s="22" t="s">
        <v>29</v>
      </c>
      <c r="E38" s="20">
        <v>48</v>
      </c>
      <c r="F38" s="20">
        <v>0</v>
      </c>
      <c r="G38" s="20">
        <f t="shared" si="0"/>
        <v>0</v>
      </c>
    </row>
    <row r="39" spans="1:7" ht="76.5" customHeight="1">
      <c r="A39" s="5" t="s">
        <v>117</v>
      </c>
      <c r="B39" s="4" t="s">
        <v>35</v>
      </c>
      <c r="C39" s="4" t="s">
        <v>48</v>
      </c>
      <c r="D39" s="4" t="s">
        <v>29</v>
      </c>
      <c r="E39" s="15">
        <v>4.61</v>
      </c>
      <c r="F39" s="15">
        <v>0</v>
      </c>
      <c r="G39" s="15">
        <f t="shared" si="0"/>
        <v>0</v>
      </c>
    </row>
    <row r="40" spans="1:7" ht="32.25" customHeight="1">
      <c r="A40" s="5" t="s">
        <v>118</v>
      </c>
      <c r="B40" s="4" t="s">
        <v>35</v>
      </c>
      <c r="C40" s="4" t="s">
        <v>49</v>
      </c>
      <c r="D40" s="4" t="s">
        <v>19</v>
      </c>
      <c r="E40" s="15">
        <v>48</v>
      </c>
      <c r="F40" s="15">
        <v>0</v>
      </c>
      <c r="G40" s="15">
        <f t="shared" si="0"/>
        <v>0</v>
      </c>
    </row>
    <row r="41" spans="1:7" ht="58.5" customHeight="1">
      <c r="A41" s="5" t="s">
        <v>119</v>
      </c>
      <c r="B41" s="4" t="s">
        <v>35</v>
      </c>
      <c r="C41" s="4" t="s">
        <v>50</v>
      </c>
      <c r="D41" s="4" t="s">
        <v>29</v>
      </c>
      <c r="E41" s="15">
        <v>32.64</v>
      </c>
      <c r="F41" s="15">
        <v>0</v>
      </c>
      <c r="G41" s="15">
        <f t="shared" si="0"/>
        <v>0</v>
      </c>
    </row>
    <row r="42" spans="1:7" ht="70.5" customHeight="1">
      <c r="A42" s="5" t="s">
        <v>120</v>
      </c>
      <c r="B42" s="21" t="s">
        <v>35</v>
      </c>
      <c r="C42" s="21" t="s">
        <v>51</v>
      </c>
      <c r="D42" s="21" t="s">
        <v>40</v>
      </c>
      <c r="E42" s="19">
        <v>16</v>
      </c>
      <c r="F42" s="19">
        <v>0</v>
      </c>
      <c r="G42" s="19">
        <f t="shared" si="0"/>
        <v>0</v>
      </c>
    </row>
    <row r="43" spans="1:7" ht="15">
      <c r="A43" s="6">
        <v>7</v>
      </c>
      <c r="B43" s="35" t="s">
        <v>52</v>
      </c>
      <c r="C43" s="36"/>
      <c r="D43" s="36"/>
      <c r="E43" s="23"/>
      <c r="F43" s="23"/>
      <c r="G43" s="24"/>
    </row>
    <row r="44" spans="1:7" ht="44.25" customHeight="1">
      <c r="A44" s="5" t="s">
        <v>121</v>
      </c>
      <c r="B44" s="26" t="s">
        <v>35</v>
      </c>
      <c r="C44" s="26" t="s">
        <v>53</v>
      </c>
      <c r="D44" s="26" t="s">
        <v>23</v>
      </c>
      <c r="E44" s="25">
        <v>168</v>
      </c>
      <c r="F44" s="25">
        <v>0</v>
      </c>
      <c r="G44" s="25">
        <f t="shared" si="0"/>
        <v>0</v>
      </c>
    </row>
    <row r="45" spans="1:7" ht="15">
      <c r="A45" s="6">
        <v>8</v>
      </c>
      <c r="B45" s="35" t="s">
        <v>54</v>
      </c>
      <c r="C45" s="36"/>
      <c r="D45" s="36"/>
      <c r="E45" s="23"/>
      <c r="F45" s="23"/>
      <c r="G45" s="24"/>
    </row>
    <row r="46" spans="1:7" ht="55.5" customHeight="1">
      <c r="A46" s="5" t="s">
        <v>122</v>
      </c>
      <c r="B46" s="22" t="s">
        <v>55</v>
      </c>
      <c r="C46" s="22" t="s">
        <v>56</v>
      </c>
      <c r="D46" s="22" t="s">
        <v>23</v>
      </c>
      <c r="E46" s="20">
        <v>192</v>
      </c>
      <c r="F46" s="20">
        <v>0</v>
      </c>
      <c r="G46" s="20">
        <f t="shared" si="0"/>
        <v>0</v>
      </c>
    </row>
    <row r="47" spans="1:7" ht="54" customHeight="1">
      <c r="A47" s="5" t="s">
        <v>123</v>
      </c>
      <c r="B47" s="21" t="s">
        <v>57</v>
      </c>
      <c r="C47" s="21" t="s">
        <v>58</v>
      </c>
      <c r="D47" s="21" t="s">
        <v>23</v>
      </c>
      <c r="E47" s="19">
        <v>192</v>
      </c>
      <c r="F47" s="19">
        <v>0</v>
      </c>
      <c r="G47" s="19">
        <f t="shared" si="0"/>
        <v>0</v>
      </c>
    </row>
    <row r="48" spans="1:7" ht="15">
      <c r="A48" s="6">
        <v>9</v>
      </c>
      <c r="B48" s="35" t="s">
        <v>59</v>
      </c>
      <c r="C48" s="36"/>
      <c r="D48" s="36"/>
      <c r="E48" s="23"/>
      <c r="F48" s="23"/>
      <c r="G48" s="24"/>
    </row>
    <row r="49" spans="1:7" ht="64.5" customHeight="1">
      <c r="A49" s="5" t="s">
        <v>124</v>
      </c>
      <c r="B49" s="22" t="s">
        <v>60</v>
      </c>
      <c r="C49" s="22" t="s">
        <v>61</v>
      </c>
      <c r="D49" s="22" t="s">
        <v>23</v>
      </c>
      <c r="E49" s="20">
        <v>2956</v>
      </c>
      <c r="F49" s="20">
        <v>0</v>
      </c>
      <c r="G49" s="20">
        <f t="shared" si="0"/>
        <v>0</v>
      </c>
    </row>
    <row r="50" spans="1:7" ht="63.75" customHeight="1">
      <c r="A50" s="5" t="s">
        <v>125</v>
      </c>
      <c r="B50" s="4" t="s">
        <v>62</v>
      </c>
      <c r="C50" s="4" t="s">
        <v>63</v>
      </c>
      <c r="D50" s="4" t="s">
        <v>64</v>
      </c>
      <c r="E50" s="15">
        <v>494.02</v>
      </c>
      <c r="F50" s="15">
        <v>0</v>
      </c>
      <c r="G50" s="15">
        <f t="shared" si="0"/>
        <v>0</v>
      </c>
    </row>
    <row r="51" spans="1:7" ht="45.75" customHeight="1">
      <c r="A51" s="5" t="s">
        <v>126</v>
      </c>
      <c r="B51" s="4" t="s">
        <v>60</v>
      </c>
      <c r="C51" s="4" t="s">
        <v>65</v>
      </c>
      <c r="D51" s="4" t="s">
        <v>23</v>
      </c>
      <c r="E51" s="15">
        <v>2906</v>
      </c>
      <c r="F51" s="15">
        <v>0</v>
      </c>
      <c r="G51" s="15">
        <f t="shared" si="0"/>
        <v>0</v>
      </c>
    </row>
    <row r="52" spans="1:7" ht="59.25" customHeight="1">
      <c r="A52" s="5" t="s">
        <v>127</v>
      </c>
      <c r="B52" s="4" t="s">
        <v>66</v>
      </c>
      <c r="C52" s="4" t="s">
        <v>67</v>
      </c>
      <c r="D52" s="4" t="s">
        <v>23</v>
      </c>
      <c r="E52" s="15">
        <v>2906</v>
      </c>
      <c r="F52" s="15">
        <v>0</v>
      </c>
      <c r="G52" s="15">
        <f t="shared" si="0"/>
        <v>0</v>
      </c>
    </row>
    <row r="53" spans="1:7" ht="46.5" customHeight="1">
      <c r="A53" s="5" t="s">
        <v>128</v>
      </c>
      <c r="B53" s="4" t="s">
        <v>60</v>
      </c>
      <c r="C53" s="4" t="s">
        <v>68</v>
      </c>
      <c r="D53" s="4" t="s">
        <v>23</v>
      </c>
      <c r="E53" s="15">
        <v>2856</v>
      </c>
      <c r="F53" s="15">
        <v>0</v>
      </c>
      <c r="G53" s="15">
        <f t="shared" si="0"/>
        <v>0</v>
      </c>
    </row>
    <row r="54" spans="1:7" ht="55.5" customHeight="1">
      <c r="A54" s="5" t="s">
        <v>129</v>
      </c>
      <c r="B54" s="21" t="s">
        <v>69</v>
      </c>
      <c r="C54" s="21" t="s">
        <v>70</v>
      </c>
      <c r="D54" s="21" t="s">
        <v>23</v>
      </c>
      <c r="E54" s="19">
        <v>2856</v>
      </c>
      <c r="F54" s="19">
        <v>0</v>
      </c>
      <c r="G54" s="19">
        <f t="shared" si="0"/>
        <v>0</v>
      </c>
    </row>
    <row r="55" spans="1:7" ht="15">
      <c r="A55" s="6">
        <v>10</v>
      </c>
      <c r="B55" s="35" t="s">
        <v>71</v>
      </c>
      <c r="C55" s="36"/>
      <c r="D55" s="36"/>
      <c r="E55" s="23"/>
      <c r="F55" s="23"/>
      <c r="G55" s="24"/>
    </row>
    <row r="56" spans="1:7" ht="48" customHeight="1">
      <c r="A56" s="5" t="s">
        <v>130</v>
      </c>
      <c r="B56" s="22" t="s">
        <v>55</v>
      </c>
      <c r="C56" s="22" t="s">
        <v>72</v>
      </c>
      <c r="D56" s="22" t="s">
        <v>23</v>
      </c>
      <c r="E56" s="20">
        <v>1106</v>
      </c>
      <c r="F56" s="20">
        <v>0</v>
      </c>
      <c r="G56" s="20">
        <f t="shared" si="0"/>
        <v>0</v>
      </c>
    </row>
    <row r="57" spans="1:7" ht="59.25" customHeight="1">
      <c r="A57" s="5" t="s">
        <v>131</v>
      </c>
      <c r="B57" s="4" t="s">
        <v>73</v>
      </c>
      <c r="C57" s="4" t="s">
        <v>74</v>
      </c>
      <c r="D57" s="4" t="s">
        <v>23</v>
      </c>
      <c r="E57" s="15">
        <v>1106</v>
      </c>
      <c r="F57" s="15">
        <v>0</v>
      </c>
      <c r="G57" s="15">
        <f t="shared" si="0"/>
        <v>0</v>
      </c>
    </row>
    <row r="58" spans="1:7" ht="60.75" customHeight="1">
      <c r="A58" s="5" t="s">
        <v>132</v>
      </c>
      <c r="B58" s="4" t="s">
        <v>57</v>
      </c>
      <c r="C58" s="4" t="s">
        <v>75</v>
      </c>
      <c r="D58" s="4" t="s">
        <v>23</v>
      </c>
      <c r="E58" s="15">
        <v>1106</v>
      </c>
      <c r="F58" s="15">
        <v>0</v>
      </c>
      <c r="G58" s="15">
        <f t="shared" si="0"/>
        <v>0</v>
      </c>
    </row>
    <row r="59" spans="1:7" ht="15">
      <c r="A59" s="8">
        <v>11</v>
      </c>
      <c r="B59" s="45" t="s">
        <v>76</v>
      </c>
      <c r="C59" s="46"/>
      <c r="D59" s="46"/>
      <c r="E59" s="13"/>
      <c r="F59" s="13"/>
      <c r="G59" s="15"/>
    </row>
    <row r="60" spans="1:7" ht="48.75" customHeight="1">
      <c r="A60" s="5" t="s">
        <v>133</v>
      </c>
      <c r="B60" s="4" t="s">
        <v>55</v>
      </c>
      <c r="C60" s="4" t="s">
        <v>77</v>
      </c>
      <c r="D60" s="4" t="s">
        <v>23</v>
      </c>
      <c r="E60" s="15">
        <v>952</v>
      </c>
      <c r="F60" s="15">
        <v>0</v>
      </c>
      <c r="G60" s="15">
        <f t="shared" si="0"/>
        <v>0</v>
      </c>
    </row>
    <row r="61" spans="1:7" ht="49.5" customHeight="1">
      <c r="A61" s="5" t="s">
        <v>134</v>
      </c>
      <c r="B61" s="21" t="s">
        <v>78</v>
      </c>
      <c r="C61" s="21" t="s">
        <v>79</v>
      </c>
      <c r="D61" s="21" t="s">
        <v>23</v>
      </c>
      <c r="E61" s="19">
        <v>952</v>
      </c>
      <c r="F61" s="19">
        <v>0</v>
      </c>
      <c r="G61" s="19">
        <f t="shared" si="0"/>
        <v>0</v>
      </c>
    </row>
    <row r="62" spans="1:7" ht="15">
      <c r="A62" s="6">
        <v>12</v>
      </c>
      <c r="B62" s="35" t="s">
        <v>80</v>
      </c>
      <c r="C62" s="36"/>
      <c r="D62" s="36"/>
      <c r="E62" s="23"/>
      <c r="F62" s="23"/>
      <c r="G62" s="24"/>
    </row>
    <row r="63" spans="1:7" ht="43.5" customHeight="1">
      <c r="A63" s="5" t="s">
        <v>135</v>
      </c>
      <c r="B63" s="26" t="s">
        <v>81</v>
      </c>
      <c r="C63" s="26" t="s">
        <v>82</v>
      </c>
      <c r="D63" s="26" t="s">
        <v>23</v>
      </c>
      <c r="E63" s="25">
        <v>1000</v>
      </c>
      <c r="F63" s="25">
        <v>0</v>
      </c>
      <c r="G63" s="25">
        <f t="shared" si="0"/>
        <v>0</v>
      </c>
    </row>
    <row r="64" spans="1:7" ht="15">
      <c r="A64" s="6">
        <v>13</v>
      </c>
      <c r="B64" s="35" t="s">
        <v>83</v>
      </c>
      <c r="C64" s="36"/>
      <c r="D64" s="36"/>
      <c r="E64" s="23"/>
      <c r="F64" s="23"/>
      <c r="G64" s="24"/>
    </row>
    <row r="65" spans="1:7" ht="56.25" customHeight="1">
      <c r="A65" s="5" t="s">
        <v>136</v>
      </c>
      <c r="B65" s="22" t="s">
        <v>84</v>
      </c>
      <c r="C65" s="22" t="s">
        <v>85</v>
      </c>
      <c r="D65" s="22" t="s">
        <v>15</v>
      </c>
      <c r="E65" s="20">
        <v>3</v>
      </c>
      <c r="F65" s="20">
        <v>0</v>
      </c>
      <c r="G65" s="20">
        <f t="shared" si="0"/>
        <v>0</v>
      </c>
    </row>
    <row r="66" spans="1:7" ht="46.5" customHeight="1">
      <c r="A66" s="5" t="s">
        <v>137</v>
      </c>
      <c r="B66" s="21" t="s">
        <v>86</v>
      </c>
      <c r="C66" s="21" t="s">
        <v>87</v>
      </c>
      <c r="D66" s="21" t="s">
        <v>15</v>
      </c>
      <c r="E66" s="19">
        <v>5</v>
      </c>
      <c r="F66" s="19">
        <v>0</v>
      </c>
      <c r="G66" s="19">
        <f t="shared" si="0"/>
        <v>0</v>
      </c>
    </row>
    <row r="67" spans="1:7" ht="15">
      <c r="A67" s="6">
        <v>14</v>
      </c>
      <c r="B67" s="35" t="s">
        <v>88</v>
      </c>
      <c r="C67" s="36"/>
      <c r="D67" s="36"/>
      <c r="E67" s="23"/>
      <c r="F67" s="23"/>
      <c r="G67" s="24"/>
    </row>
    <row r="68" spans="1:7" ht="58.5" customHeight="1">
      <c r="A68" s="5" t="s">
        <v>138</v>
      </c>
      <c r="B68" s="22" t="s">
        <v>89</v>
      </c>
      <c r="C68" s="22" t="s">
        <v>90</v>
      </c>
      <c r="D68" s="22" t="s">
        <v>23</v>
      </c>
      <c r="E68" s="20">
        <v>76.26</v>
      </c>
      <c r="F68" s="20">
        <v>0</v>
      </c>
      <c r="G68" s="20">
        <f t="shared" si="0"/>
        <v>0</v>
      </c>
    </row>
    <row r="69" spans="1:7" ht="24.75" customHeight="1">
      <c r="A69" s="45" t="s">
        <v>91</v>
      </c>
      <c r="B69" s="50"/>
      <c r="C69" s="50"/>
      <c r="D69" s="50"/>
      <c r="E69" s="50"/>
      <c r="F69" s="51"/>
      <c r="G69" s="16">
        <f>SUM(G11:G68)</f>
        <v>0</v>
      </c>
    </row>
    <row r="70" spans="1:7" ht="23.25" customHeight="1">
      <c r="A70" s="45" t="s">
        <v>139</v>
      </c>
      <c r="B70" s="50"/>
      <c r="C70" s="50"/>
      <c r="D70" s="50"/>
      <c r="E70" s="50"/>
      <c r="F70" s="51"/>
      <c r="G70" s="16">
        <f>G69*0.23</f>
        <v>0</v>
      </c>
    </row>
    <row r="71" spans="1:7" ht="15">
      <c r="A71" s="45" t="s">
        <v>92</v>
      </c>
      <c r="B71" s="50"/>
      <c r="C71" s="50"/>
      <c r="D71" s="50"/>
      <c r="E71" s="50"/>
      <c r="F71" s="51"/>
      <c r="G71" s="16">
        <f>G69+G70</f>
        <v>0</v>
      </c>
    </row>
    <row r="73" spans="1:7" ht="15">
      <c r="A73" s="37" t="s">
        <v>143</v>
      </c>
      <c r="B73" s="38"/>
      <c r="C73" s="39" t="s">
        <v>145</v>
      </c>
      <c r="D73" s="39"/>
      <c r="E73" s="39"/>
      <c r="F73" s="39"/>
      <c r="G73" s="39"/>
    </row>
    <row r="74" spans="1:7" ht="15">
      <c r="A74" s="31"/>
      <c r="B74" s="32"/>
      <c r="C74" s="32"/>
      <c r="D74" s="32"/>
      <c r="E74" s="32"/>
      <c r="F74" s="32"/>
      <c r="G74" s="32"/>
    </row>
    <row r="75" spans="1:7" ht="15">
      <c r="A75" s="31"/>
      <c r="B75" s="33"/>
      <c r="C75" s="33"/>
      <c r="D75" s="31"/>
      <c r="E75" s="34"/>
      <c r="F75" s="34"/>
      <c r="G75" s="34"/>
    </row>
    <row r="76" spans="1:7" ht="15">
      <c r="A76" s="31"/>
      <c r="B76" s="33"/>
      <c r="C76" s="33"/>
      <c r="D76" s="31"/>
      <c r="E76" s="40" t="s">
        <v>144</v>
      </c>
      <c r="F76" s="40"/>
      <c r="G76" s="40"/>
    </row>
    <row r="77" spans="1:7" ht="15">
      <c r="A77" s="31"/>
      <c r="B77" s="33"/>
      <c r="C77" s="33"/>
      <c r="D77" s="31"/>
      <c r="E77" s="40"/>
      <c r="F77" s="40"/>
      <c r="G77" s="40"/>
    </row>
    <row r="78" spans="1:7" ht="15">
      <c r="A78" s="31"/>
      <c r="B78" s="33"/>
      <c r="C78" s="33"/>
      <c r="D78" s="31"/>
      <c r="E78" s="40"/>
      <c r="F78" s="40"/>
      <c r="G78" s="40"/>
    </row>
  </sheetData>
  <sheetProtection password="C634" sheet="1" objects="1" scenarios="1"/>
  <protectedRanges>
    <protectedRange sqref="C73:G74" name="Rozstęp2"/>
    <protectedRange sqref="F11:F68" name="Rozstęp1"/>
  </protectedRanges>
  <mergeCells count="25">
    <mergeCell ref="A73:B73"/>
    <mergeCell ref="C73:G73"/>
    <mergeCell ref="E76:G78"/>
    <mergeCell ref="F1:G1"/>
    <mergeCell ref="B2:F2"/>
    <mergeCell ref="B3:F3"/>
    <mergeCell ref="A4:G4"/>
    <mergeCell ref="B10:D10"/>
    <mergeCell ref="A6:A8"/>
    <mergeCell ref="A69:F69"/>
    <mergeCell ref="A70:F70"/>
    <mergeCell ref="A71:F71"/>
    <mergeCell ref="B62:D62"/>
    <mergeCell ref="B59:D59"/>
    <mergeCell ref="B64:D64"/>
    <mergeCell ref="B67:D67"/>
    <mergeCell ref="B55:D55"/>
    <mergeCell ref="B48:D48"/>
    <mergeCell ref="B45:D45"/>
    <mergeCell ref="B12:D12"/>
    <mergeCell ref="B14:D14"/>
    <mergeCell ref="B21:D21"/>
    <mergeCell ref="B24:D24"/>
    <mergeCell ref="B37:D37"/>
    <mergeCell ref="B43:D4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2013-05-13T06:13:57Z</dcterms:modified>
  <cp:category/>
  <cp:version/>
  <cp:contentType/>
  <cp:contentStatus/>
</cp:coreProperties>
</file>