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OSZTORYS OFERTOWY" sheetId="1" r:id="rId1"/>
    <sheet name="Arkusz2" sheetId="2" r:id="rId2"/>
    <sheet name="Arkusz3" sheetId="3" r:id="rId3"/>
  </sheets>
  <definedNames>
    <definedName name="_xlnm.Print_Area" localSheetId="0">'KOSZTORYS OFERTOWY'!$A$1:$G$184</definedName>
  </definedNames>
  <calcPr fullCalcOnLoad="1" fullPrecision="0"/>
</workbook>
</file>

<file path=xl/sharedStrings.xml><?xml version="1.0" encoding="utf-8"?>
<sst xmlns="http://schemas.openxmlformats.org/spreadsheetml/2006/main" count="504" uniqueCount="312">
  <si>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</si>
  <si>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</si>
  <si>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</si>
  <si>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</si>
  <si>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</si>
  <si>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</si>
  <si>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</si>
  <si>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</si>
  <si>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</si>
  <si>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ROZBIÓRKOWE - CPV 45111100-9</t>
  </si>
  <si>
    <t>Roboty remontowe - cięcie piłą nawierzchni bitumicznych na gł. do 5 cm - jezdnia</t>
  </si>
  <si>
    <t>m</t>
  </si>
  <si>
    <t>Roboty remontowe - cięcie piłą nawierzchni bitumicznych na gł. do 5 cm - pod wpusty ściekowe i przykanaliki</t>
  </si>
  <si>
    <t>Roboty remontowe - cięcie piłą podbudowy betonowej na gł. 30 cm</t>
  </si>
  <si>
    <t>m2</t>
  </si>
  <si>
    <t>Rozebranie nawierzchni z betonowej kostki brukowej o grub. 8 cm - na zjeździe (25 m2 kostki do przełożenia)</t>
  </si>
  <si>
    <t>Mechaniczne rozebranie nawierzchni betonowej o grub. 15 cm - na zjazdach (bez nawierzchni wykorzystywanej jako podbudowa)</t>
  </si>
  <si>
    <t>m3</t>
  </si>
  <si>
    <t>km</t>
  </si>
  <si>
    <t>Plantowanie skarp i korony nasypów - kat. gr. I-III (za chodnikiem)</t>
  </si>
  <si>
    <t>Plantowanie skarp i dna wykopów - kat. gr. I-III</t>
  </si>
  <si>
    <t>Humusowanie dna i skarp rowów z obsianiem przy grub. warstwy humusu 5 cm</t>
  </si>
  <si>
    <t>KRAWĘŻNIKI PRZY JEZDNI WRAZ Z ŁAWAMI - CPV 45223330-1</t>
  </si>
  <si>
    <t>Warstwa odcinająca grub. 10 cm z piasku pod ławami krawężników</t>
  </si>
  <si>
    <t>PODBUDOWA ZASADNICZA NAWIERZCHNI ISTNIEJĄCEJ JEZDNI (WZM0CNIENIE KONSTRUKCJI) - CPV 45233330-1</t>
  </si>
  <si>
    <t>NAWIERZCHNIA BITUMICZNA JEZDNI - POGRUBIENIE ISTN. NAWIERZCHNI (WZMOCNIENIE KONSTRUKCJI) - CPV 45233252-0</t>
  </si>
  <si>
    <t>Warstwa geosiatki na połączeniu istn.nawierzchni bitumicznej i poszerzonej jezdni</t>
  </si>
  <si>
    <t>PODBUDOWA NAWIERZCHNI NA POSZERZENIACH JEZDNI - CPV 45233330-1</t>
  </si>
  <si>
    <t>Podbudowa pomocnicza z kruszywa naturalnego stabilizowanego cementem - chudy beton Rm=2,5 MPa - grubość warstwy po zagęszczeniu 15 cm - na poszerzeniu jezdni</t>
  </si>
  <si>
    <t>Podbudowa zasadnicza (warstwa dolna) z kruszywa łamanego C50/30 o grub. po zagęszczeniu 22 cm</t>
  </si>
  <si>
    <t>NAWIERZCHNIA BITUMICZNA NA POSZERZENIACH JEZDNI - CPV 45233252-0</t>
  </si>
  <si>
    <t>PODBUDOWA NAWIERZCHNI NAD PRZEKOPAMI - CPV 45233330-1</t>
  </si>
  <si>
    <t>Podbudowa pomocnicza z kruszywa naturalnego stabilizowanego cementem - chudy beton Rm=2,5 MPa - grubość warstwy po zagęszczeniu 15 cm - przy studzienkach ściekowych (wpustach) i nad przykanalikami</t>
  </si>
  <si>
    <t>Podbudowa zasadnicza (warstwa dolna) z kruszywa łamanego C50/30 o grub. po zagęszczeniu 22 cm - przy studzienkach ściekowych i nad przykanalikami (bez podbudowy na płytach przejściowych)</t>
  </si>
  <si>
    <t>NAWIERZCHNIA BITUMICZNA - ODTWORZENIE NAWIERZCHNI NAD PRZEKOPAMI - CPV 45233252-0</t>
  </si>
  <si>
    <t>PODBUDOWA NAWIERZCHNI NA PRZEBUDOWIE WGŁĘBNEJ JEZDNI (NOWA KONSTRUKCJA) - CPV 45233330-1</t>
  </si>
  <si>
    <t>Podbudowa pomocnicza z kruszywa naturalnego stabilizowanego cementem - chudy beton Rm=2,5 MPa - grubość warstwy po zagęszczeniu 15 cm</t>
  </si>
  <si>
    <t>NAWIERZCHNIA BITUMICZNA - PRZEBUDOWA WGŁĘBNA JEZDNI (NOWA KONSTRUKCJA) - CPV 45233252-0</t>
  </si>
  <si>
    <t>KRAWĘŻNIKI WRAZ Z ŁAWAMI NA ZJAZDACH - CPV 45223330-1</t>
  </si>
  <si>
    <t>Warstwa odcinająca grub. 10 cm z piasku pod ławami krawężników ustawianych w nowym miejscu</t>
  </si>
  <si>
    <t>PODBUDOWA ZJAZDÓW O NAWIERZCHNI ULEPSZONEJ - CPV 45233330-1</t>
  </si>
  <si>
    <t>Warstwa odcinająca grub. 10 cm z piasku zagęszczana mechanicznie</t>
  </si>
  <si>
    <t>NAWIERZCHNIA ULEPSZONA ZJAZDÓW - CPV 45233252-0</t>
  </si>
  <si>
    <t>Przełożenie nawierzchni zjazdów istniejacych z kostki brukowej betonowej grubości 8 cm, układanej na podsypce cementowo-piaskowej - kostka z odzysku</t>
  </si>
  <si>
    <t>PODBUDOWA I NAWIERZCHNIA NIEULEPSZONA ZJAZDÓW - CPV 45233330-1, CPV 45233252-0</t>
  </si>
  <si>
    <t>Warstwa odcinająca grub. 10 cm z piasku zagęszczana mechanicznie - pod nawierzchnię nieulepszoną</t>
  </si>
  <si>
    <t>Nawierzchnia z tłucznia kamiennego - warstwa dolna - grubość po zagęszczeniu 15 cm</t>
  </si>
  <si>
    <t>Nawierzchnia z tłucznia kamiennego - warstwa górna - grubość po zagęszczeniu 10 cm - zjazdy publiczne</t>
  </si>
  <si>
    <t>Nawierzchnia z tłucznia kamiennego - warstwa górna - grubość po zagęszczeniu 10 cm - zjazdy indywidualne po stronie lewej</t>
  </si>
  <si>
    <t>Nawierzchnia z tłucznia kamiennego - warstwa górna - grubość po zagęszczeniu 10 cm - zjazdy indywidualne po stronie prawej (za chodnikiem)</t>
  </si>
  <si>
    <t>CHODNIKI - CPV 45233222-1</t>
  </si>
  <si>
    <t>Warstwa odcinająca grub. 5 cm z piasku zagęszczana mechanicznie - pod obrzeżem</t>
  </si>
  <si>
    <t>Obrzeża betonowe o wymiarach 30x8 cm na podsypce piaskowej, spoiny wypełnione zaprawą cementową - przy chodnikach</t>
  </si>
  <si>
    <t>Podbudowa z kruszywa naturalnego stabilizowanego cementem - gruntocement z betoniarki Rm=1,5 MPa - grubość warstwy po zagęszczeniu 15 cm</t>
  </si>
  <si>
    <t>Nawierzchnia chodników z kostki brukowej betonowej szarej grubości 6 cm, układanej na podsypce cementowo-piaskowej, spoiny wypełniane piaskiem</t>
  </si>
  <si>
    <t>t</t>
  </si>
  <si>
    <t>Ręczne zasypanie rur polietylenowych piaskiem</t>
  </si>
  <si>
    <t>Oczyszczenie przepustów o śr. 1,0 m z namułu</t>
  </si>
  <si>
    <t>Oczyszczenie przepustów o śr. 0,8 m z namułu</t>
  </si>
  <si>
    <t>Oczyszczenie przepustów o śr. 0,6 m z namułu</t>
  </si>
  <si>
    <t>Podłoża z materiałów sypkich pod rurami i ściankami oporowymi - pospółka o grubości warstwy 20 cm</t>
  </si>
  <si>
    <t>Ustawienie ścianek oporowych "40" ze skrzydełkami na końcach przepustów (wg zestawienia)</t>
  </si>
  <si>
    <t>elem</t>
  </si>
  <si>
    <t>Montaż przepustów z rur polietylenowych typu PE-HD o średnicy nominalnej 400 mm na połączenia złączkami zaciskowymi (wg zestawienia)</t>
  </si>
  <si>
    <t>ODWODNIENIE - STYDZIENKI ŚCIEKOWE WPUSTOWE WRAZ Z PRZYKANALIKAMI - CPV 45232452-5</t>
  </si>
  <si>
    <t>Podłoża grub. 10 cm z chudego betonu pod studzienkami ściekowymi</t>
  </si>
  <si>
    <t>Podłoża żwirowe o grub. 20 cm pod pierścieniami odciążającymi</t>
  </si>
  <si>
    <t>Studzienki ściekowe z gotowych elementów betonowe o śr. 500 mm z osadnikiem bez syfonu</t>
  </si>
  <si>
    <t>stud</t>
  </si>
  <si>
    <t>Kanały rurowe - podłoża z materiałów sypkich (pospółki) o grub. 10 cm - pod przykanalikami</t>
  </si>
  <si>
    <t>Ułożenie w gotowym wykopie na podsypce rur ochronnych przykanalików - rury stalowe o złączach spawanych o śr. zewn. 273/8,8 mm</t>
  </si>
  <si>
    <t>Przykanaliki ułożone w rurach stalowych- rurociągi o średnicy zewnętrznej 160 mm z polietylenu niskociśnieniowego PE łączone metodą zgrzewania</t>
  </si>
  <si>
    <t>Umocnienie skarp i dna rowu ziemnego przy wylocie przykanalików płytami ażurowymi EKO na podsypce cem.-piask. z wyp. spoin zapr. cem.</t>
  </si>
  <si>
    <t>UTWARDZENIE POBOCZY - CPV 45233142-6</t>
  </si>
  <si>
    <t>Wyrównanie istniejących poboczy tłuczniem kamiennym zagęszczanym mechanicznie o grub. 10 cm</t>
  </si>
  <si>
    <t>REGULACJE PIONOWE STUDZIENEK TELEFONICZNYCH - CPV 45232300-5</t>
  </si>
  <si>
    <t>Regulacja pionowa studzienek telefonicznych</t>
  </si>
  <si>
    <t>szt</t>
  </si>
  <si>
    <t>REGULACJE PIONOWE ZAWORÓW WODOCIĄGOWYCH - CPV 45232150-8</t>
  </si>
  <si>
    <t>Regulacja pionowa studzienek dla zaworów wodociągowych</t>
  </si>
  <si>
    <t>REGULACJE PIONOWE STUDZIENEK KANALIZACYJNYCH - CPV 45232410-9</t>
  </si>
  <si>
    <t>Regulacja pionowa studzienek dla włazów kanałowych</t>
  </si>
  <si>
    <t>Wartość kosztorysowa robót bez podatku VAT</t>
  </si>
  <si>
    <t>Podatek VAT</t>
  </si>
  <si>
    <t>Ogółem wartość kosztorysowa robót</t>
  </si>
  <si>
    <t xml:space="preserve"> D-01.02.04 </t>
  </si>
  <si>
    <t xml:space="preserve">D-01.02.04 </t>
  </si>
  <si>
    <t xml:space="preserve">D-02.00.01, D-02.01.01 </t>
  </si>
  <si>
    <t xml:space="preserve"> D-04.01.01 </t>
  </si>
  <si>
    <t xml:space="preserve"> D-02.00.01, D-02.01.01 </t>
  </si>
  <si>
    <t xml:space="preserve">D-02.00.01, D-02.03.01 </t>
  </si>
  <si>
    <t xml:space="preserve"> D-02.00.01, D-02.03.01 </t>
  </si>
  <si>
    <t xml:space="preserve">D-09.01.01 </t>
  </si>
  <si>
    <t xml:space="preserve"> D-04.02.01 </t>
  </si>
  <si>
    <t xml:space="preserve"> D-08.01.01 </t>
  </si>
  <si>
    <t xml:space="preserve">D-08.01.01 </t>
  </si>
  <si>
    <t xml:space="preserve"> D-05.03.05b </t>
  </si>
  <si>
    <t xml:space="preserve">D-05.03.26a </t>
  </si>
  <si>
    <t xml:space="preserve">D-05.03.05a </t>
  </si>
  <si>
    <t xml:space="preserve">D-04.05.00, D-04.05.01 </t>
  </si>
  <si>
    <t xml:space="preserve">D-04.04.00, D-04.04.02 </t>
  </si>
  <si>
    <t xml:space="preserve">D-05.03.05b </t>
  </si>
  <si>
    <t xml:space="preserve"> D-05.03.05a </t>
  </si>
  <si>
    <t xml:space="preserve"> D-04.05.00, D-04.05.01 </t>
  </si>
  <si>
    <t xml:space="preserve">D-08.04.01, D-05.03.23 </t>
  </si>
  <si>
    <t xml:space="preserve">D-05.02.00, D-05.02.01 </t>
  </si>
  <si>
    <t xml:space="preserve"> D-08.03.01 </t>
  </si>
  <si>
    <t xml:space="preserve"> D-08.02.02 </t>
  </si>
  <si>
    <t xml:space="preserve"> D-03.01.01 </t>
  </si>
  <si>
    <t xml:space="preserve"> D-03.02.01 </t>
  </si>
  <si>
    <t xml:space="preserve"> D-06.02.01, D-04.04.01 </t>
  </si>
  <si>
    <t xml:space="preserve">D-06.02.01 </t>
  </si>
  <si>
    <t xml:space="preserve"> D-06.02.01 </t>
  </si>
  <si>
    <t xml:space="preserve"> D-03.02.01, D-04.06.01b </t>
  </si>
  <si>
    <t xml:space="preserve"> D-03.02.01, D-04.04.01 </t>
  </si>
  <si>
    <t xml:space="preserve">D-03.02.01 </t>
  </si>
  <si>
    <t xml:space="preserve"> D-05.03.27 </t>
  </si>
  <si>
    <t xml:space="preserve"> D-04.04.00, D-04.04.02 </t>
  </si>
  <si>
    <t xml:space="preserve"> D-01.03.04 </t>
  </si>
  <si>
    <t xml:space="preserve"> D-01.03.05 </t>
  </si>
  <si>
    <t xml:space="preserve"> D-01.03.07 </t>
  </si>
  <si>
    <t>Rozebranie nawierzchni przepustów na zjazdach wykonanych z ułożonych na rowie podkładów kolejowych żelbetowych INBK-4 o dług. 2,30 m, szer 28,6 cm, grub. 11 cm z transportem materiału z  rozbiórki poza teren  budowy</t>
  </si>
  <si>
    <t>Rozebranie przepustów rurowych pod zjazdami - ścianki czołowe na ławach betonowych z transportem mat z rozbiórki poza teren budowy</t>
  </si>
  <si>
    <t>Rozebranie przepustów rurowych - rury betonowe o śr. 60 cm pod zjazdem z rransportem mat  z  rozbiórki poza teren budowy</t>
  </si>
  <si>
    <t>Rozebranie przepustów rurowych - rury betonowe o śr. 40 cm pod zjazdami z transportem  mat  z  rozbiórki poza teren budowy</t>
  </si>
  <si>
    <t>Mechaniczne rozebranie nawierzchni z kruszywa o grub. 15 cm - żwir na zjazdach z transportem materiałów  z  rozbiórki poza teren budowy</t>
  </si>
  <si>
    <t>Mechaniczne rozebranie podbudowy z tłucznia kamiennego o grub. 15 cm - na zjazdach z transportem materiału  z  rozbiórki  poza teren budowy</t>
  </si>
  <si>
    <t>Mechaniczne rozebranie nawierzchni z mieszanek mineralno-bitumicznych o grub.3 cm - na zjeździe z transportem  materiału z rozbiórki poza teren budowy</t>
  </si>
  <si>
    <t>Mechaniczne rozebranie podbudowy ze szlaki drogowej o grub. 30 cm - w miejscu przebudowy wgłębnej z transportem materiału  z  rozbiórki poza teren budowy</t>
  </si>
  <si>
    <t>Mechaniczne rozebranie podbudowy z tłucznia kamiennego o grub. 30 cm - w miejscach przekopów z transportem materiału z rozbiórki  poza  teren budowy</t>
  </si>
  <si>
    <t>Mechaniczne rozebranie nawierzchni z mieszanek mineralno-bitumicznych o grub.5 cm - w miejscu przebudowy wgłębnej jezdni nad przepustem i w przekopach z transportem materiału z  rozbiórki poza teren budowy</t>
  </si>
  <si>
    <t>Roboty ziemne wykonywane w gr.kat. III z transportem gruntu  do miejsc wbudowania w nasyp - koryta pod poszerzenia jezdni</t>
  </si>
  <si>
    <t>Koryta o głęb. 25 cm wykonywane mechanicznie na całej szer. jezdni , w gruntach kat. I-IV - korytowanie pod nową jezdnię (przebudowa wgłębna)</t>
  </si>
  <si>
    <t>Koryta o głęb. 15 cm wykonywane mechanicznie na całej szer. jezdni  w gruntach kat. I-IV - korytowanie pod zjazdy</t>
  </si>
  <si>
    <t>Koryta o głęb. 10 cm wykonywane mechanicznie na całej szer. jezdni - korytowanie pod chodnik</t>
  </si>
  <si>
    <t>Koryta o głęb. 30 cm wykonywane mechanicznie na całej szer. jezdni w gruntach kat. I-IV - korytowanie pod ścieki "muldy"</t>
  </si>
  <si>
    <t>Roboty ziemne wykonywane na odkład w gr.kat. III - wykopy pod rowy kryte i skrzynki rozsączające (wg tabeli)</t>
  </si>
  <si>
    <t>Roboty ziemne wykonywane na odkład w gr.kat. III - wykopy pod studnie rewizyjne</t>
  </si>
  <si>
    <t>Roboty ziemne wykonywanena odkład w gr.kat. III - wykopy pod studzienki ściekowe (wpusty)</t>
  </si>
  <si>
    <t>Zasypywanie wykopów  w gruncie kat. I-III</t>
  </si>
  <si>
    <t>Roboty ziemne wykonywane w gr.kat. I-III uprzednio zmagazynowanej w hałdach z transportem gruntu do miejsc wbudowania w nasyp</t>
  </si>
  <si>
    <t>Roboty ziemne wykonywane w gr.kat. I-III uprzednio zmagazynowanej w hałdach z transportem gruntu - wywóz zbędnego gruntu</t>
  </si>
  <si>
    <t>Formowanie  i zagęszczenie nasypów w gr.kat. III (wg tabeli r.z.)</t>
  </si>
  <si>
    <t>Roboty ziemne wykonywane  na odkład w gr.kat. III - grunt wbudowny na miejscu (roboty poprzeczne wg tabeli robót ziemnych)</t>
  </si>
  <si>
    <t>Roboty ziemne  w gr.kat. III z transportem do miejsc wbudowania w nasyp - pozostałe wykopy (wg tabeli r.z.)</t>
  </si>
  <si>
    <t>Krawężniki betonowe wystające o wymiarach 20x30 cm na ławie betonowej  z oporem i podsypce cem.-piaskowej - przy jezdni</t>
  </si>
  <si>
    <t>Krawężniki betonowe wtopione o wymiarach 20x30 cm na ławie bet. z oporem podsypce i cem.-piaskowej - przy jezdni</t>
  </si>
  <si>
    <t>Nawierzchnia z mieszanek mineralno-bitumicznych grysowych AC 16 W 50/70 - warstwa wiążąca o grub. po zagęszczeniu 5 cm wraz z oczyszczeniem i  skropieniem</t>
  </si>
  <si>
    <t>Nawierzchnia z mieszanek mineralno-bitumicznych grysowych AC 11 S 50/70 - warstwa ścieralna asfaltowa o grub. po zagęszczeniu 4 cm (wg tabeli) wraz z oczyszczeniem  i  skropieniem</t>
  </si>
  <si>
    <t>Nawierzchnia z mieszanek mineralno-bitumicznych grysowych AC 16 W 50/70 - warstwa wiążąca o grub. po zagęszczeniu 4 cm - pod geosiatkę wraz z oczyszczeniem i i skropieniem</t>
  </si>
  <si>
    <t>Nawierzchnia z mieszanek mineralno-bitumicznych grysowych AC 16 W 50/70 - warstwa wiążąca o grub. po zagęszczeniu 4 cm - na geosiatce wraz ze zkropieniem</t>
  </si>
  <si>
    <t>Nawierzchnia z mieszanek mineralno-bitumicznych grysowych AC 16 W 50/70 - warstwa wiążąca o grub. po zagęszczeniu 8 cm z oczyszczeniem i skropieniem</t>
  </si>
  <si>
    <t>Nawierzchnia z mieszanek mineralno-bitumicznych grysowych AC 16 W 50/70 - warstwa wiążąca o grub. po zagęszczeniu 8 cm  wraz z oczyszczeniem  i  skropieniem</t>
  </si>
  <si>
    <t>Nawierzchnia z mieszanek mineralno-bitumicznych grysowych AC 11 S 50/70 - warstwa ścieralna asfaltowa o grub. po zagęszczeniu 4 cm wraz z oczyszczeniem  i  skropieniem</t>
  </si>
  <si>
    <t>Nawierzchnia z mieszanek mineralno-bitumicznych grysowych AC 16 W 50/70 - warstwa wiążąca o grub. po zagęszczeniu 5 cm wraz  z oczyszczeniem i  skropieniem</t>
  </si>
  <si>
    <t>Krawężniki betonowe wtopione o wymiarach 15x30 cm na na  ławie  betonoewej  z  oporem i  podsypce cem.-piaskowej - na zjazdach projektowanych (nowych)</t>
  </si>
  <si>
    <t>Nawierzchnia z nowej kostki brukowej betonowej  grub. 8 cm, układanej na podsypce cementowo-piaskowej - zjazdy publiczne po stronie prawej</t>
  </si>
  <si>
    <t>Nawierzchnia z nowej kostki brukowej betonowej grub. 8 cm, układanej na podsypce cementowo-piaskowej - zjazdy indywidualne po stronie prawej (przez chodnik)</t>
  </si>
  <si>
    <t>D.03.02.01</t>
  </si>
  <si>
    <t>Podłoże z materiałów  sypkich pod studniami rewizyjnymi - żwir  o gr. warstwy 20 cm</t>
  </si>
  <si>
    <t>Podłoże z materiałów  sypkich pod rurami i ściankami oporowymi - pospółka  o gr. warstwy 20 cm</t>
  </si>
  <si>
    <t>Montaż rowów krytych  z rur  polietylenowych typu  PE-HD o średnicy nominalnej 400 mmna  połączenia  złączkami zaciskowymi</t>
  </si>
  <si>
    <t>Zasypanie rur polietylenowych  piaskiem</t>
  </si>
  <si>
    <t>D.04.04.02</t>
  </si>
  <si>
    <t>Ława grub. 10 cm pod  skrzynki rozsączające z grysu kamiennego</t>
  </si>
  <si>
    <t>Kanał złożony ze skrzynek rozsączających typu WAVIN o wymiarach 1000x500x400 mm</t>
  </si>
  <si>
    <t>D.03.03.01</t>
  </si>
  <si>
    <t>Owinęcie skrzynek  geowłókniną</t>
  </si>
  <si>
    <t>D.06.01.01</t>
  </si>
  <si>
    <t>Zasypanie skrzynek żwirem</t>
  </si>
  <si>
    <t>D.04.05.01</t>
  </si>
  <si>
    <t>Podbudowa  pomocnicza z  kruszywa naturalnego stabilizowanego  cementem Rm - 2,5 Mpa - grubość warstwy po  zagęszczeniu 15 cm</t>
  </si>
  <si>
    <t xml:space="preserve">D.08.05.01 </t>
  </si>
  <si>
    <t>Ściek z prefabrykatów betonowych typu  "mulda" głębokości  3.0 cm i  grubości  15 cm na ławie  betonowej  z oporem i podsypce  cem-piaskowej</t>
  </si>
  <si>
    <t>D.08.01.01b</t>
  </si>
  <si>
    <t>Ława grub. 10 cm ze żwiru pod korytka</t>
  </si>
  <si>
    <t>Wyłożenie  dna ścian  rowu geowłókniną</t>
  </si>
  <si>
    <t>Ustawienie  w  rowie koryt ściekowych typu C 40x40 cm</t>
  </si>
  <si>
    <t>13</t>
  </si>
  <si>
    <t>WYCINKA DRZEW - CPV 45111100-9</t>
  </si>
  <si>
    <t>Ścinanie drzew o średnicy 16-25 cm wraz z karczowaniem pni oraz wywiezieniem dłużyc, gałęzi i karpiny</t>
  </si>
  <si>
    <t>Ścinanie drzew o średnicy 26-35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</si>
  <si>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</si>
  <si>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</si>
  <si>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D.01.02.01</t>
  </si>
  <si>
    <t>Mechaniczne karczowanie  zagajników gęstych</t>
  </si>
  <si>
    <t>ha</t>
  </si>
  <si>
    <t>Ścinanie drzew o średnicy 5-15 cm wraz z karczowaniem pni oraz wywiezieniem dłużyc, gałęzi i karpiny</t>
  </si>
  <si>
    <t>Ścinanie drzew o średnicy 66-75 cm wraz z karczowaniem pni oraz wywiezieniem dłużyc, gałęzi i karpiny</t>
  </si>
  <si>
    <t>Podbudowa zasadnicza - warstwa górna - z mieszanek mineralno-bitumicznych grysowo-żwirowych AC 16 P 50/70 - warstwa asfaltowa wyrównawcza - wraz z oczyszczeniem i  skropieniem</t>
  </si>
  <si>
    <t xml:space="preserve">Podbudowa zasadnicza (warstwa dolna) z kruszywa łamanego C50/30 o grub. po zagęszczeniu 22 cm - przy studzienkach ściekowych i nad przykanalikami </t>
  </si>
  <si>
    <t>Nawierzchnia z tłucznia kamiennego - warstwa wyrównawcza grubość po zagęszczeniu do 15 cm - na zjazdach indywidualnych lewostronnych (naw. tłuczniowa na istniejącym betonie)</t>
  </si>
  <si>
    <t>NAWIERZCHNIA BITUMICZNA DRÓG POPRZECZNYCH I ZJAZDÓW - CPV 45233252-0</t>
  </si>
  <si>
    <t xml:space="preserve">Zdjęcie tablic znaków drogowych, znaki zakazu, nakazu, ostrzegawcze, informacyjne </t>
  </si>
  <si>
    <t>Rozebranie słupków do znaków</t>
  </si>
  <si>
    <t>Słupki do znaków drogowych, z rur stalowych, Fi·70·mm</t>
  </si>
  <si>
    <t xml:space="preserve">Przymocowanie tablic znaków drogowych, znaki zakazu, nakazu, ostrzegawcze, informacyjne, </t>
  </si>
  <si>
    <t>Oznakowanie poziome jezdni farbą chlorokauczukową, linie segregacyjne i krawędziowe przerywane malowane mechanicznie</t>
  </si>
  <si>
    <t>D-07.01.01</t>
  </si>
  <si>
    <t>D.07.02.01</t>
  </si>
  <si>
    <t xml:space="preserve">Bariery ochronne stalowe, 1-stronne, </t>
  </si>
  <si>
    <t>Roboty ziemne wykonywanena odkład w gr.kat. III - wykopy pod przykanaliki</t>
  </si>
  <si>
    <t>Studnie  rewizyjne  z  kręgów żelbetowych  o .śr 1200  mm w gotowym wykopie o głębokości do 200.0 cm</t>
  </si>
  <si>
    <t>d.01.01.01</t>
  </si>
  <si>
    <t>Roboty pomiarowe przy liniowych robotach  - trasa dróg w terenie równinnym. Inwentaryzacja powykonawcza</t>
  </si>
  <si>
    <t>ROBOTY PRZYGOTOWAWCZE</t>
  </si>
  <si>
    <t>1</t>
  </si>
  <si>
    <r>
      <t xml:space="preserve">ROBOTY ZIEMNE </t>
    </r>
    <r>
      <rPr>
        <b/>
        <sz val="10"/>
        <rFont val="Arial"/>
        <family val="2"/>
      </rPr>
      <t>- CPV 45111200-0</t>
    </r>
  </si>
  <si>
    <t>ELEMENTY ULIC</t>
  </si>
  <si>
    <t>ODWODNIENIE KORPUSU DROGOWEGO</t>
  </si>
  <si>
    <t>PRZEPUSTY POD DROGĄ - CPV 45221111-3</t>
  </si>
  <si>
    <t>PRZEPUSTY POD ZJAZDAMI - CPV 45221111-3</t>
  </si>
  <si>
    <t xml:space="preserve"> SKRZYNKI ROZSĄCZAJĄCE -CPV45232452-5</t>
  </si>
  <si>
    <t>R0WY KRYTE WRAZ ZE STUDNIAMI REWIZYJNYMI -CPV45221111-3</t>
  </si>
  <si>
    <t>ŚCIEKI PRZYJEZDNIOWE "MULDA"- CPV- 45232452-5</t>
  </si>
  <si>
    <t>PODBUDOWY</t>
  </si>
  <si>
    <t>UMOCNIENIE ROWÓW KORYTKAMI ŚCIEKOWYMI- CPV- 45232452-5</t>
  </si>
  <si>
    <t>NAWIERZCHNIE</t>
  </si>
  <si>
    <t>ROBOTY WYKOŃCZENIOWE</t>
  </si>
  <si>
    <t>OZNAKOWANIE DRÓG</t>
  </si>
  <si>
    <t>URZĄDZENIA  BEZPIECZEŃSTWA RUCHU - CPV 45232300-5</t>
  </si>
  <si>
    <t>OZNAKOWANIE PIONOWE - CPV 45232300-5</t>
  </si>
  <si>
    <t>OZNAKOWANIE POZIOME - CPV 45232300-5</t>
  </si>
  <si>
    <t>INNE ROBOTY</t>
  </si>
  <si>
    <t>od km 0+000 do km 1+600</t>
  </si>
  <si>
    <t>Ręczne plantowanie i oczyszczenie gruntu rodzimego wraz z humusowaniem</t>
  </si>
  <si>
    <t>Ustawienie ścieków przykrawężnikowych z 2 rzędów kostki betonowej na ławie betonowej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</si>
  <si>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</si>
  <si>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</si>
  <si>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</si>
  <si>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</si>
  <si>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</si>
  <si>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</si>
  <si>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</si>
  <si>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</si>
  <si>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</si>
  <si>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</si>
  <si>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</si>
  <si>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</si>
  <si>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</si>
  <si>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</si>
  <si>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</si>
  <si>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</si>
  <si>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</si>
  <si>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</si>
  <si>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</si>
  <si>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</si>
  <si>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</si>
  <si>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</si>
  <si>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</si>
  <si>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</si>
  <si>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</si>
  <si>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</si>
  <si>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</si>
  <si>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</si>
  <si>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</si>
  <si>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</si>
  <si>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</si>
  <si>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</si>
  <si>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</si>
  <si>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</si>
  <si>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</si>
  <si>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</si>
  <si>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</si>
  <si>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</si>
  <si>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</si>
  <si>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</si>
  <si>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</si>
  <si>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</si>
  <si>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</si>
  <si>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</si>
  <si>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</si>
  <si>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</si>
  <si>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</si>
  <si>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</si>
  <si>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</si>
  <si>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</si>
  <si>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</si>
  <si>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</si>
  <si>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</si>
  <si>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</si>
  <si>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</si>
  <si>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</si>
  <si>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</si>
  <si>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</si>
  <si>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</si>
  <si>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</si>
  <si>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</si>
  <si>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</si>
  <si>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</si>
  <si>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</si>
  <si>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</si>
  <si>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</si>
  <si>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</si>
  <si>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</si>
  <si>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</si>
  <si>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</si>
  <si>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</si>
  <si>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OCZYSZCZENIE TERENU I  HUMUSOWANIE - CPV 45111213-4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</si>
  <si>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</si>
  <si>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</si>
  <si>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</si>
  <si>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</si>
  <si>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</si>
  <si>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</si>
  <si>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</si>
  <si>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</si>
  <si>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</si>
  <si>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Formularz 2.2 do SIWZ</t>
  </si>
  <si>
    <t>…………………………………..</t>
  </si>
  <si>
    <t>(podpis i pieczęć upełnomocnionego przedstawiciela Wykonawcy)</t>
  </si>
  <si>
    <t>KOSZTORYS OFERTOWY
Przebudowa drogi powiatowej nr 3566W Konary - Mniszek (II Etap)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</si>
</sst>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"/>
    <numFmt numFmtId="170" formatCode="#,##0.000"/>
    <numFmt numFmtId="171" formatCode="#,##0.0000"/>
    <numFmt numFmtId="172" formatCode="0.0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59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59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59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13" xfId="59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5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2" fillId="0" borderId="15" xfId="59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59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51" applyFont="1" applyFill="1" applyBorder="1" applyAlignment="1">
      <alignment vertical="center" wrapText="1"/>
      <protection/>
    </xf>
    <xf numFmtId="0" fontId="1" fillId="0" borderId="19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4" fontId="1" fillId="0" borderId="20" xfId="59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51" applyFont="1" applyFill="1" applyBorder="1" applyAlignment="1">
      <alignment vertical="center" wrapText="1"/>
      <protection/>
    </xf>
    <xf numFmtId="0" fontId="1" fillId="0" borderId="20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" fontId="1" fillId="0" borderId="23" xfId="59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" fontId="2" fillId="0" borderId="26" xfId="59" applyNumberFormat="1" applyFont="1" applyBorder="1" applyAlignment="1">
      <alignment vertical="center"/>
    </xf>
    <xf numFmtId="4" fontId="1" fillId="0" borderId="2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59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1" fillId="33" borderId="14" xfId="59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" fontId="42" fillId="0" borderId="14" xfId="59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2" fontId="42" fillId="0" borderId="20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170" fontId="42" fillId="0" borderId="20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4" fontId="42" fillId="0" borderId="20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34" borderId="15" xfId="59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vertical="center"/>
    </xf>
    <xf numFmtId="4" fontId="2" fillId="34" borderId="15" xfId="59" applyNumberFormat="1" applyFont="1" applyFill="1" applyBorder="1" applyAlignment="1">
      <alignment vertical="center"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4" borderId="14" xfId="59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1" fillId="0" borderId="0" xfId="59" applyNumberFormat="1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42" fillId="34" borderId="15" xfId="0" applyNumberFormat="1" applyFont="1" applyFill="1" applyBorder="1" applyAlignment="1">
      <alignment horizontal="center" vertical="center" wrapText="1"/>
    </xf>
    <xf numFmtId="4" fontId="1" fillId="34" borderId="15" xfId="59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" fontId="0" fillId="0" borderId="0" xfId="59" applyNumberFormat="1" applyFont="1" applyAlignment="1">
      <alignment horizontal="center" vertical="center"/>
    </xf>
    <xf numFmtId="4" fontId="0" fillId="0" borderId="0" xfId="59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a zbiorcza cz.1 (0030-0035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view="pageBreakPreview" zoomScale="85" zoomScaleSheetLayoutView="85" zoomScalePageLayoutView="0" workbookViewId="0" topLeftCell="A124">
      <selection activeCell="C130" sqref="C130"/>
    </sheetView>
  </sheetViews>
  <sheetFormatPr defaultColWidth="9.125" defaultRowHeight="12.75"/>
  <cols>
    <col min="1" max="1" width="6.125" style="49" customWidth="1"/>
    <col min="2" max="2" width="11.00390625" style="3" customWidth="1"/>
    <col min="3" max="3" width="40.50390625" style="3" customWidth="1"/>
    <col min="4" max="4" width="7.375" style="5" customWidth="1"/>
    <col min="5" max="5" width="10.00390625" style="6" customWidth="1"/>
    <col min="6" max="6" width="9.375" style="7" customWidth="1"/>
    <col min="7" max="7" width="16.00390625" style="6" customWidth="1"/>
    <col min="8" max="8" width="4.625" style="3" customWidth="1"/>
    <col min="9" max="9" width="12.875" style="3" customWidth="1"/>
    <col min="10" max="16384" width="9.125" style="3" customWidth="1"/>
  </cols>
  <sheetData>
    <row r="1" spans="6:7" ht="12.75">
      <c r="F1" s="123" t="s">
        <v>308</v>
      </c>
      <c r="G1" s="124"/>
    </row>
    <row r="2" spans="6:7" ht="12.75">
      <c r="F2" s="124"/>
      <c r="G2" s="124"/>
    </row>
    <row r="3" spans="1:7" ht="28.5" customHeight="1">
      <c r="A3" s="117" t="s">
        <v>311</v>
      </c>
      <c r="B3" s="117"/>
      <c r="C3" s="117"/>
      <c r="D3" s="117"/>
      <c r="E3" s="117"/>
      <c r="F3" s="117"/>
      <c r="G3" s="117"/>
    </row>
    <row r="4" spans="1:5" ht="12.75">
      <c r="A4" s="4"/>
      <c r="C4" s="128" t="s">
        <v>224</v>
      </c>
      <c r="D4" s="128"/>
      <c r="E4" s="128"/>
    </row>
    <row r="5" spans="1:7" ht="12.75" customHeight="1">
      <c r="A5" s="111" t="s">
        <v>0</v>
      </c>
      <c r="B5" s="114" t="s">
        <v>1</v>
      </c>
      <c r="C5" s="114" t="s">
        <v>2</v>
      </c>
      <c r="D5" s="114" t="s">
        <v>3</v>
      </c>
      <c r="E5" s="119" t="s">
        <v>4</v>
      </c>
      <c r="F5" s="9" t="s">
        <v>5</v>
      </c>
      <c r="G5" s="8" t="s">
        <v>7</v>
      </c>
    </row>
    <row r="6" spans="1:7" ht="12.75">
      <c r="A6" s="112"/>
      <c r="B6" s="115"/>
      <c r="C6" s="115"/>
      <c r="D6" s="115"/>
      <c r="E6" s="120"/>
      <c r="F6" s="11" t="s">
        <v>6</v>
      </c>
      <c r="G6" s="10" t="s">
        <v>6</v>
      </c>
    </row>
    <row r="7" spans="1:7" ht="12.75">
      <c r="A7" s="113"/>
      <c r="B7" s="116"/>
      <c r="C7" s="116"/>
      <c r="D7" s="116"/>
      <c r="E7" s="121"/>
      <c r="F7" s="14"/>
      <c r="G7" s="13" t="s">
        <v>8</v>
      </c>
    </row>
    <row r="8" spans="1:7" ht="12.75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18">
        <v>6</v>
      </c>
      <c r="G8" s="17">
        <v>7</v>
      </c>
    </row>
    <row r="9" spans="1:7" ht="15">
      <c r="A9" s="78"/>
      <c r="B9" s="79" t="s">
        <v>205</v>
      </c>
      <c r="C9" s="80"/>
      <c r="D9" s="81"/>
      <c r="E9" s="82"/>
      <c r="F9" s="83"/>
      <c r="G9" s="84"/>
    </row>
    <row r="10" spans="1:7" ht="20.25" customHeight="1">
      <c r="A10" s="15"/>
      <c r="B10" s="76" t="s">
        <v>9</v>
      </c>
      <c r="C10" s="20"/>
      <c r="D10" s="21"/>
      <c r="E10" s="20"/>
      <c r="F10" s="22"/>
      <c r="G10" s="23"/>
    </row>
    <row r="11" spans="1:7" ht="39.75" customHeight="1">
      <c r="A11" s="75" t="s">
        <v>206</v>
      </c>
      <c r="B11" s="65" t="s">
        <v>203</v>
      </c>
      <c r="C11" s="65" t="s">
        <v>204</v>
      </c>
      <c r="D11" s="74" t="s">
        <v>18</v>
      </c>
      <c r="E11" s="26">
        <v>1.6</v>
      </c>
      <c r="F11" s="27"/>
      <c r="G11" s="26">
        <f>E11*F11</f>
        <v>0</v>
      </c>
    </row>
    <row r="12" spans="1:7" ht="31.5" customHeight="1">
      <c r="A12" s="77">
        <f>A11+1</f>
        <v>2</v>
      </c>
      <c r="B12" s="24" t="s">
        <v>85</v>
      </c>
      <c r="C12" s="24" t="s">
        <v>10</v>
      </c>
      <c r="D12" s="25" t="s">
        <v>11</v>
      </c>
      <c r="E12" s="26">
        <v>30</v>
      </c>
      <c r="F12" s="27"/>
      <c r="G12" s="26">
        <f>E12*F12</f>
        <v>0</v>
      </c>
    </row>
    <row r="13" spans="1:7" ht="41.25" customHeight="1">
      <c r="A13" s="77">
        <f aca="true" t="shared" si="0" ref="A13:A26">A12+1</f>
        <v>3</v>
      </c>
      <c r="B13" s="24" t="s">
        <v>85</v>
      </c>
      <c r="C13" s="24" t="s">
        <v>12</v>
      </c>
      <c r="D13" s="25" t="s">
        <v>11</v>
      </c>
      <c r="E13" s="66">
        <v>450.1</v>
      </c>
      <c r="F13" s="27"/>
      <c r="G13" s="26">
        <f aca="true" t="shared" si="1" ref="G13:G26">E13*F13</f>
        <v>0</v>
      </c>
    </row>
    <row r="14" spans="1:7" ht="33" customHeight="1">
      <c r="A14" s="77">
        <f t="shared" si="0"/>
        <v>4</v>
      </c>
      <c r="B14" s="24" t="s">
        <v>85</v>
      </c>
      <c r="C14" s="24" t="s">
        <v>13</v>
      </c>
      <c r="D14" s="25" t="s">
        <v>11</v>
      </c>
      <c r="E14" s="66">
        <v>450.1</v>
      </c>
      <c r="F14" s="27"/>
      <c r="G14" s="26">
        <f t="shared" si="1"/>
        <v>0</v>
      </c>
    </row>
    <row r="15" spans="1:7" ht="66" customHeight="1">
      <c r="A15" s="77">
        <f t="shared" si="0"/>
        <v>5</v>
      </c>
      <c r="B15" s="24" t="s">
        <v>85</v>
      </c>
      <c r="C15" s="24" t="s">
        <v>130</v>
      </c>
      <c r="D15" s="25" t="s">
        <v>14</v>
      </c>
      <c r="E15" s="66">
        <v>1827.25</v>
      </c>
      <c r="F15" s="27"/>
      <c r="G15" s="26">
        <f t="shared" si="1"/>
        <v>0</v>
      </c>
    </row>
    <row r="16" spans="1:7" ht="53.25" customHeight="1">
      <c r="A16" s="77">
        <f t="shared" si="0"/>
        <v>6</v>
      </c>
      <c r="B16" s="24" t="s">
        <v>85</v>
      </c>
      <c r="C16" s="24" t="s">
        <v>129</v>
      </c>
      <c r="D16" s="25" t="s">
        <v>14</v>
      </c>
      <c r="E16" s="66">
        <v>218.25</v>
      </c>
      <c r="F16" s="27"/>
      <c r="G16" s="26">
        <f t="shared" si="1"/>
        <v>0</v>
      </c>
    </row>
    <row r="17" spans="1:7" ht="53.25" customHeight="1">
      <c r="A17" s="77">
        <f t="shared" si="0"/>
        <v>7</v>
      </c>
      <c r="B17" s="24" t="s">
        <v>85</v>
      </c>
      <c r="C17" s="24" t="s">
        <v>128</v>
      </c>
      <c r="D17" s="25" t="s">
        <v>14</v>
      </c>
      <c r="E17" s="66">
        <v>1609</v>
      </c>
      <c r="F17" s="27"/>
      <c r="G17" s="26">
        <f t="shared" si="1"/>
        <v>0</v>
      </c>
    </row>
    <row r="18" spans="1:7" ht="47.25" customHeight="1">
      <c r="A18" s="77">
        <f t="shared" si="0"/>
        <v>8</v>
      </c>
      <c r="B18" s="24" t="s">
        <v>85</v>
      </c>
      <c r="C18" s="24" t="s">
        <v>15</v>
      </c>
      <c r="D18" s="25" t="s">
        <v>14</v>
      </c>
      <c r="E18" s="66">
        <v>55.5</v>
      </c>
      <c r="F18" s="27"/>
      <c r="G18" s="26">
        <f t="shared" si="1"/>
        <v>0</v>
      </c>
    </row>
    <row r="19" spans="1:7" ht="52.5">
      <c r="A19" s="77">
        <f t="shared" si="0"/>
        <v>9</v>
      </c>
      <c r="B19" s="24" t="s">
        <v>85</v>
      </c>
      <c r="C19" s="24" t="s">
        <v>127</v>
      </c>
      <c r="D19" s="25" t="s">
        <v>14</v>
      </c>
      <c r="E19" s="66">
        <v>24</v>
      </c>
      <c r="F19" s="27"/>
      <c r="G19" s="26">
        <f t="shared" si="1"/>
        <v>0</v>
      </c>
    </row>
    <row r="20" spans="1:7" ht="52.5">
      <c r="A20" s="77">
        <f t="shared" si="0"/>
        <v>10</v>
      </c>
      <c r="B20" s="24" t="s">
        <v>86</v>
      </c>
      <c r="C20" s="24" t="s">
        <v>126</v>
      </c>
      <c r="D20" s="25" t="s">
        <v>14</v>
      </c>
      <c r="E20" s="66">
        <v>79.5</v>
      </c>
      <c r="F20" s="27"/>
      <c r="G20" s="26">
        <f t="shared" si="1"/>
        <v>0</v>
      </c>
    </row>
    <row r="21" spans="1:7" ht="39">
      <c r="A21" s="77">
        <f t="shared" si="0"/>
        <v>11</v>
      </c>
      <c r="B21" s="24" t="s">
        <v>86</v>
      </c>
      <c r="C21" s="24" t="s">
        <v>16</v>
      </c>
      <c r="D21" s="25" t="s">
        <v>14</v>
      </c>
      <c r="E21" s="66">
        <v>325.55</v>
      </c>
      <c r="F21" s="27"/>
      <c r="G21" s="26">
        <f t="shared" si="1"/>
        <v>0</v>
      </c>
    </row>
    <row r="22" spans="1:7" ht="37.5" customHeight="1">
      <c r="A22" s="77">
        <f t="shared" si="0"/>
        <v>12</v>
      </c>
      <c r="B22" s="24" t="s">
        <v>86</v>
      </c>
      <c r="C22" s="24" t="s">
        <v>125</v>
      </c>
      <c r="D22" s="25" t="s">
        <v>14</v>
      </c>
      <c r="E22" s="66">
        <v>133.3</v>
      </c>
      <c r="F22" s="27"/>
      <c r="G22" s="26">
        <f t="shared" si="1"/>
        <v>0</v>
      </c>
    </row>
    <row r="23" spans="1:7" ht="45" customHeight="1">
      <c r="A23" s="77">
        <f t="shared" si="0"/>
        <v>13</v>
      </c>
      <c r="B23" s="24" t="s">
        <v>86</v>
      </c>
      <c r="C23" s="24" t="s">
        <v>124</v>
      </c>
      <c r="D23" s="25" t="s">
        <v>11</v>
      </c>
      <c r="E23" s="66">
        <v>143.5</v>
      </c>
      <c r="F23" s="27"/>
      <c r="G23" s="26">
        <f t="shared" si="1"/>
        <v>0</v>
      </c>
    </row>
    <row r="24" spans="1:7" ht="42.75" customHeight="1">
      <c r="A24" s="77">
        <f t="shared" si="0"/>
        <v>14</v>
      </c>
      <c r="B24" s="24" t="s">
        <v>86</v>
      </c>
      <c r="C24" s="24" t="s">
        <v>123</v>
      </c>
      <c r="D24" s="25" t="s">
        <v>11</v>
      </c>
      <c r="E24" s="66">
        <v>8</v>
      </c>
      <c r="F24" s="27"/>
      <c r="G24" s="26">
        <f t="shared" si="1"/>
        <v>0</v>
      </c>
    </row>
    <row r="25" spans="1:7" ht="39" customHeight="1">
      <c r="A25" s="77">
        <f t="shared" si="0"/>
        <v>15</v>
      </c>
      <c r="B25" s="24" t="s">
        <v>86</v>
      </c>
      <c r="C25" s="24" t="s">
        <v>122</v>
      </c>
      <c r="D25" s="25" t="s">
        <v>17</v>
      </c>
      <c r="E25" s="66">
        <v>16.48</v>
      </c>
      <c r="F25" s="27"/>
      <c r="G25" s="26">
        <f t="shared" si="1"/>
        <v>0</v>
      </c>
    </row>
    <row r="26" spans="1:7" ht="65.25" customHeight="1">
      <c r="A26" s="77">
        <f t="shared" si="0"/>
        <v>16</v>
      </c>
      <c r="B26" s="24" t="s">
        <v>86</v>
      </c>
      <c r="C26" s="24" t="s">
        <v>121</v>
      </c>
      <c r="D26" s="25" t="s">
        <v>14</v>
      </c>
      <c r="E26" s="66">
        <v>46.5</v>
      </c>
      <c r="F26" s="27"/>
      <c r="G26" s="26">
        <f t="shared" si="1"/>
        <v>0</v>
      </c>
    </row>
    <row r="27" spans="1:7" ht="20.25" customHeight="1">
      <c r="A27" s="1"/>
      <c r="B27" s="105" t="s">
        <v>179</v>
      </c>
      <c r="C27" s="106"/>
      <c r="D27" s="28"/>
      <c r="E27" s="107"/>
      <c r="F27" s="108"/>
      <c r="G27" s="29"/>
    </row>
    <row r="28" spans="1:7" ht="44.25" customHeight="1">
      <c r="A28" s="77">
        <f>A26+1</f>
        <v>17</v>
      </c>
      <c r="B28" s="30" t="s">
        <v>184</v>
      </c>
      <c r="C28" s="31" t="s">
        <v>187</v>
      </c>
      <c r="D28" s="32" t="s">
        <v>77</v>
      </c>
      <c r="E28" s="67">
        <v>83</v>
      </c>
      <c r="F28" s="33"/>
      <c r="G28" s="29">
        <f aca="true" t="shared" si="2" ref="G28:G34">E28*F28</f>
        <v>0</v>
      </c>
    </row>
    <row r="29" spans="1:7" ht="44.25" customHeight="1">
      <c r="A29" s="77">
        <f aca="true" t="shared" si="3" ref="A29:A34">A28+1</f>
        <v>18</v>
      </c>
      <c r="B29" s="30" t="s">
        <v>184</v>
      </c>
      <c r="C29" s="31" t="s">
        <v>180</v>
      </c>
      <c r="D29" s="32" t="s">
        <v>77</v>
      </c>
      <c r="E29" s="67">
        <v>36</v>
      </c>
      <c r="F29" s="34"/>
      <c r="G29" s="29">
        <f t="shared" si="2"/>
        <v>0</v>
      </c>
    </row>
    <row r="30" spans="1:7" ht="44.25" customHeight="1">
      <c r="A30" s="77">
        <f t="shared" si="3"/>
        <v>19</v>
      </c>
      <c r="B30" s="30" t="s">
        <v>184</v>
      </c>
      <c r="C30" s="31" t="s">
        <v>181</v>
      </c>
      <c r="D30" s="32" t="s">
        <v>77</v>
      </c>
      <c r="E30" s="68">
        <v>24</v>
      </c>
      <c r="F30" s="34"/>
      <c r="G30" s="29">
        <f t="shared" si="2"/>
        <v>0</v>
      </c>
    </row>
    <row r="31" spans="1:7" ht="44.25" customHeight="1">
      <c r="A31" s="77">
        <f t="shared" si="3"/>
        <v>20</v>
      </c>
      <c r="B31" s="30" t="s">
        <v>184</v>
      </c>
      <c r="C31" s="31" t="s">
        <v>182</v>
      </c>
      <c r="D31" s="32" t="s">
        <v>77</v>
      </c>
      <c r="E31" s="68">
        <v>9</v>
      </c>
      <c r="F31" s="34"/>
      <c r="G31" s="29">
        <f t="shared" si="2"/>
        <v>0</v>
      </c>
    </row>
    <row r="32" spans="1:7" ht="44.25" customHeight="1">
      <c r="A32" s="77">
        <f t="shared" si="3"/>
        <v>21</v>
      </c>
      <c r="B32" s="30" t="s">
        <v>184</v>
      </c>
      <c r="C32" s="31" t="s">
        <v>183</v>
      </c>
      <c r="D32" s="32" t="s">
        <v>77</v>
      </c>
      <c r="E32" s="68">
        <v>7</v>
      </c>
      <c r="F32" s="34"/>
      <c r="G32" s="29">
        <f t="shared" si="2"/>
        <v>0</v>
      </c>
    </row>
    <row r="33" spans="1:7" ht="42.75" customHeight="1">
      <c r="A33" s="77">
        <f t="shared" si="3"/>
        <v>22</v>
      </c>
      <c r="B33" s="30" t="s">
        <v>184</v>
      </c>
      <c r="C33" s="31" t="s">
        <v>188</v>
      </c>
      <c r="D33" s="32" t="s">
        <v>77</v>
      </c>
      <c r="E33" s="69">
        <v>1</v>
      </c>
      <c r="F33" s="35"/>
      <c r="G33" s="36">
        <f t="shared" si="2"/>
        <v>0</v>
      </c>
    </row>
    <row r="34" spans="1:7" ht="24" customHeight="1">
      <c r="A34" s="77">
        <f t="shared" si="3"/>
        <v>23</v>
      </c>
      <c r="B34" s="37" t="s">
        <v>184</v>
      </c>
      <c r="C34" s="38" t="s">
        <v>185</v>
      </c>
      <c r="D34" s="39" t="s">
        <v>186</v>
      </c>
      <c r="E34" s="70">
        <v>0.038</v>
      </c>
      <c r="F34" s="35"/>
      <c r="G34" s="36">
        <f t="shared" si="2"/>
        <v>0</v>
      </c>
    </row>
    <row r="35" spans="1:7" ht="23.25" customHeight="1">
      <c r="A35" s="78"/>
      <c r="B35" s="79" t="s">
        <v>207</v>
      </c>
      <c r="C35" s="80"/>
      <c r="D35" s="85"/>
      <c r="E35" s="86"/>
      <c r="F35" s="87"/>
      <c r="G35" s="88"/>
    </row>
    <row r="36" spans="1:7" ht="48.75" customHeight="1">
      <c r="A36" s="77">
        <f>A34+1</f>
        <v>24</v>
      </c>
      <c r="B36" s="24" t="s">
        <v>87</v>
      </c>
      <c r="C36" s="24" t="s">
        <v>143</v>
      </c>
      <c r="D36" s="25" t="s">
        <v>17</v>
      </c>
      <c r="E36" s="66">
        <v>587</v>
      </c>
      <c r="F36" s="27"/>
      <c r="G36" s="26">
        <f aca="true" t="shared" si="4" ref="G36:G53">E36*F36</f>
        <v>0</v>
      </c>
    </row>
    <row r="37" spans="1:7" ht="42.75" customHeight="1">
      <c r="A37" s="77">
        <f aca="true" t="shared" si="5" ref="A37:A53">A36+1</f>
        <v>25</v>
      </c>
      <c r="B37" s="24" t="s">
        <v>87</v>
      </c>
      <c r="C37" s="24" t="s">
        <v>144</v>
      </c>
      <c r="D37" s="25" t="s">
        <v>17</v>
      </c>
      <c r="E37" s="66">
        <v>235</v>
      </c>
      <c r="F37" s="27"/>
      <c r="G37" s="26">
        <f t="shared" si="4"/>
        <v>0</v>
      </c>
    </row>
    <row r="38" spans="1:7" ht="49.5" customHeight="1">
      <c r="A38" s="77">
        <f t="shared" si="5"/>
        <v>26</v>
      </c>
      <c r="B38" s="24" t="s">
        <v>87</v>
      </c>
      <c r="C38" s="24" t="s">
        <v>131</v>
      </c>
      <c r="D38" s="25" t="s">
        <v>17</v>
      </c>
      <c r="E38" s="66">
        <v>444</v>
      </c>
      <c r="F38" s="27"/>
      <c r="G38" s="26">
        <f t="shared" si="4"/>
        <v>0</v>
      </c>
    </row>
    <row r="39" spans="1:7" ht="52.5">
      <c r="A39" s="77">
        <f t="shared" si="5"/>
        <v>27</v>
      </c>
      <c r="B39" s="24" t="s">
        <v>88</v>
      </c>
      <c r="C39" s="24" t="s">
        <v>132</v>
      </c>
      <c r="D39" s="25" t="s">
        <v>14</v>
      </c>
      <c r="E39" s="66">
        <v>1813</v>
      </c>
      <c r="F39" s="27"/>
      <c r="G39" s="26">
        <f t="shared" si="4"/>
        <v>0</v>
      </c>
    </row>
    <row r="40" spans="1:7" ht="39">
      <c r="A40" s="77">
        <f t="shared" si="5"/>
        <v>28</v>
      </c>
      <c r="B40" s="24" t="s">
        <v>88</v>
      </c>
      <c r="C40" s="24" t="s">
        <v>133</v>
      </c>
      <c r="D40" s="25" t="s">
        <v>14</v>
      </c>
      <c r="E40" s="66">
        <v>1985.7</v>
      </c>
      <c r="F40" s="27"/>
      <c r="G40" s="26">
        <f t="shared" si="4"/>
        <v>0</v>
      </c>
    </row>
    <row r="41" spans="1:7" ht="32.25" customHeight="1">
      <c r="A41" s="77">
        <f t="shared" si="5"/>
        <v>29</v>
      </c>
      <c r="B41" s="24" t="s">
        <v>88</v>
      </c>
      <c r="C41" s="24" t="s">
        <v>134</v>
      </c>
      <c r="D41" s="25" t="s">
        <v>14</v>
      </c>
      <c r="E41" s="66">
        <v>1960</v>
      </c>
      <c r="F41" s="27"/>
      <c r="G41" s="26">
        <f t="shared" si="4"/>
        <v>0</v>
      </c>
    </row>
    <row r="42" spans="1:7" ht="39">
      <c r="A42" s="77">
        <f t="shared" si="5"/>
        <v>30</v>
      </c>
      <c r="B42" s="24" t="s">
        <v>88</v>
      </c>
      <c r="C42" s="24" t="s">
        <v>135</v>
      </c>
      <c r="D42" s="25" t="s">
        <v>14</v>
      </c>
      <c r="E42" s="66">
        <v>239.4</v>
      </c>
      <c r="F42" s="27"/>
      <c r="G42" s="26">
        <f t="shared" si="4"/>
        <v>0</v>
      </c>
    </row>
    <row r="43" spans="1:7" ht="39">
      <c r="A43" s="77">
        <f t="shared" si="5"/>
        <v>31</v>
      </c>
      <c r="B43" s="24" t="s">
        <v>87</v>
      </c>
      <c r="C43" s="24" t="s">
        <v>136</v>
      </c>
      <c r="D43" s="25" t="s">
        <v>17</v>
      </c>
      <c r="E43" s="66">
        <v>576</v>
      </c>
      <c r="F43" s="27"/>
      <c r="G43" s="26">
        <f t="shared" si="4"/>
        <v>0</v>
      </c>
    </row>
    <row r="44" spans="1:7" ht="26.25">
      <c r="A44" s="77">
        <f t="shared" si="5"/>
        <v>32</v>
      </c>
      <c r="B44" s="24" t="s">
        <v>87</v>
      </c>
      <c r="C44" s="24" t="s">
        <v>137</v>
      </c>
      <c r="D44" s="25" t="s">
        <v>17</v>
      </c>
      <c r="E44" s="66">
        <v>135</v>
      </c>
      <c r="F44" s="27"/>
      <c r="G44" s="26">
        <f t="shared" si="4"/>
        <v>0</v>
      </c>
    </row>
    <row r="45" spans="1:7" ht="26.25">
      <c r="A45" s="77">
        <f t="shared" si="5"/>
        <v>33</v>
      </c>
      <c r="B45" s="24" t="s">
        <v>87</v>
      </c>
      <c r="C45" s="24" t="s">
        <v>138</v>
      </c>
      <c r="D45" s="25" t="s">
        <v>17</v>
      </c>
      <c r="E45" s="66">
        <v>61</v>
      </c>
      <c r="F45" s="27"/>
      <c r="G45" s="26">
        <f t="shared" si="4"/>
        <v>0</v>
      </c>
    </row>
    <row r="46" spans="1:7" ht="30.75" customHeight="1">
      <c r="A46" s="77">
        <f t="shared" si="5"/>
        <v>34</v>
      </c>
      <c r="B46" s="24" t="s">
        <v>89</v>
      </c>
      <c r="C46" s="24" t="s">
        <v>201</v>
      </c>
      <c r="D46" s="25" t="s">
        <v>17</v>
      </c>
      <c r="E46" s="66">
        <v>78</v>
      </c>
      <c r="F46" s="27"/>
      <c r="G46" s="26">
        <f t="shared" si="4"/>
        <v>0</v>
      </c>
    </row>
    <row r="47" spans="1:7" ht="26.25" customHeight="1">
      <c r="A47" s="77">
        <f t="shared" si="5"/>
        <v>35</v>
      </c>
      <c r="B47" s="24" t="s">
        <v>90</v>
      </c>
      <c r="C47" s="24" t="s">
        <v>139</v>
      </c>
      <c r="D47" s="25" t="s">
        <v>17</v>
      </c>
      <c r="E47" s="66">
        <v>368</v>
      </c>
      <c r="F47" s="27"/>
      <c r="G47" s="26">
        <f t="shared" si="4"/>
        <v>0</v>
      </c>
    </row>
    <row r="48" spans="1:7" ht="52.5">
      <c r="A48" s="77">
        <f t="shared" si="5"/>
        <v>36</v>
      </c>
      <c r="B48" s="24" t="s">
        <v>87</v>
      </c>
      <c r="C48" s="24" t="s">
        <v>140</v>
      </c>
      <c r="D48" s="25" t="s">
        <v>17</v>
      </c>
      <c r="E48" s="66">
        <v>584.8</v>
      </c>
      <c r="F48" s="27"/>
      <c r="G48" s="26">
        <f t="shared" si="4"/>
        <v>0</v>
      </c>
    </row>
    <row r="49" spans="1:7" ht="39">
      <c r="A49" s="77">
        <f t="shared" si="5"/>
        <v>37</v>
      </c>
      <c r="B49" s="24" t="s">
        <v>87</v>
      </c>
      <c r="C49" s="24" t="s">
        <v>141</v>
      </c>
      <c r="D49" s="25" t="s">
        <v>17</v>
      </c>
      <c r="E49" s="66">
        <v>1360</v>
      </c>
      <c r="F49" s="27"/>
      <c r="G49" s="26">
        <f t="shared" si="4"/>
        <v>0</v>
      </c>
    </row>
    <row r="50" spans="1:7" ht="36.75" customHeight="1">
      <c r="A50" s="77">
        <f t="shared" si="5"/>
        <v>38</v>
      </c>
      <c r="B50" s="24" t="s">
        <v>91</v>
      </c>
      <c r="C50" s="24" t="s">
        <v>142</v>
      </c>
      <c r="D50" s="25" t="s">
        <v>17</v>
      </c>
      <c r="E50" s="66">
        <v>1407</v>
      </c>
      <c r="F50" s="27"/>
      <c r="G50" s="26">
        <f t="shared" si="4"/>
        <v>0</v>
      </c>
    </row>
    <row r="51" spans="1:7" ht="36.75" customHeight="1">
      <c r="A51" s="77">
        <f t="shared" si="5"/>
        <v>39</v>
      </c>
      <c r="B51" s="24" t="s">
        <v>90</v>
      </c>
      <c r="C51" s="24" t="s">
        <v>19</v>
      </c>
      <c r="D51" s="25" t="s">
        <v>14</v>
      </c>
      <c r="E51" s="66">
        <v>1960</v>
      </c>
      <c r="F51" s="27"/>
      <c r="G51" s="26">
        <f t="shared" si="4"/>
        <v>0</v>
      </c>
    </row>
    <row r="52" spans="1:7" ht="23.25" customHeight="1">
      <c r="A52" s="77">
        <f t="shared" si="5"/>
        <v>40</v>
      </c>
      <c r="B52" s="24" t="s">
        <v>89</v>
      </c>
      <c r="C52" s="24" t="s">
        <v>20</v>
      </c>
      <c r="D52" s="25" t="s">
        <v>14</v>
      </c>
      <c r="E52" s="66">
        <v>3735</v>
      </c>
      <c r="F52" s="27"/>
      <c r="G52" s="26">
        <f t="shared" si="4"/>
        <v>0</v>
      </c>
    </row>
    <row r="53" spans="1:7" ht="36.75" customHeight="1">
      <c r="A53" s="77">
        <f t="shared" si="5"/>
        <v>41</v>
      </c>
      <c r="B53" s="24" t="s">
        <v>92</v>
      </c>
      <c r="C53" s="24" t="s">
        <v>21</v>
      </c>
      <c r="D53" s="25" t="s">
        <v>14</v>
      </c>
      <c r="E53" s="66">
        <v>3735</v>
      </c>
      <c r="F53" s="27"/>
      <c r="G53" s="26">
        <f t="shared" si="4"/>
        <v>0</v>
      </c>
    </row>
    <row r="54" spans="1:7" ht="25.5" customHeight="1">
      <c r="A54" s="78"/>
      <c r="B54" s="79" t="s">
        <v>209</v>
      </c>
      <c r="C54" s="80"/>
      <c r="D54" s="85"/>
      <c r="E54" s="80"/>
      <c r="F54" s="87"/>
      <c r="G54" s="88"/>
    </row>
    <row r="55" spans="1:7" ht="21" customHeight="1">
      <c r="A55" s="15"/>
      <c r="B55" s="76" t="s">
        <v>210</v>
      </c>
      <c r="C55" s="20"/>
      <c r="D55" s="21"/>
      <c r="E55" s="20"/>
      <c r="F55" s="22"/>
      <c r="G55" s="26"/>
    </row>
    <row r="56" spans="1:7" ht="28.5" customHeight="1">
      <c r="A56" s="75" t="s">
        <v>227</v>
      </c>
      <c r="B56" s="24" t="s">
        <v>108</v>
      </c>
      <c r="C56" s="24" t="s">
        <v>57</v>
      </c>
      <c r="D56" s="25" t="s">
        <v>11</v>
      </c>
      <c r="E56" s="66">
        <v>18</v>
      </c>
      <c r="F56" s="27"/>
      <c r="G56" s="26">
        <f>E56*F56</f>
        <v>0</v>
      </c>
    </row>
    <row r="57" spans="1:7" ht="23.25" customHeight="1">
      <c r="A57" s="75" t="s">
        <v>228</v>
      </c>
      <c r="B57" s="24" t="s">
        <v>108</v>
      </c>
      <c r="C57" s="24" t="s">
        <v>58</v>
      </c>
      <c r="D57" s="25" t="s">
        <v>11</v>
      </c>
      <c r="E57" s="66">
        <v>11</v>
      </c>
      <c r="F57" s="27"/>
      <c r="G57" s="26">
        <f>E57*F57</f>
        <v>0</v>
      </c>
    </row>
    <row r="58" spans="1:7" ht="23.25" customHeight="1">
      <c r="A58" s="75" t="s">
        <v>229</v>
      </c>
      <c r="B58" s="24" t="s">
        <v>108</v>
      </c>
      <c r="C58" s="24" t="s">
        <v>59</v>
      </c>
      <c r="D58" s="25" t="s">
        <v>11</v>
      </c>
      <c r="E58" s="66">
        <v>11</v>
      </c>
      <c r="F58" s="27"/>
      <c r="G58" s="26">
        <f>E58*F58</f>
        <v>0</v>
      </c>
    </row>
    <row r="59" spans="1:7" ht="33" customHeight="1">
      <c r="A59" s="15"/>
      <c r="B59" s="76" t="s">
        <v>211</v>
      </c>
      <c r="C59" s="20"/>
      <c r="D59" s="21"/>
      <c r="E59" s="20"/>
      <c r="F59" s="22"/>
      <c r="G59" s="26"/>
    </row>
    <row r="60" spans="1:7" ht="42" customHeight="1">
      <c r="A60" s="75" t="s">
        <v>230</v>
      </c>
      <c r="B60" s="24" t="s">
        <v>110</v>
      </c>
      <c r="C60" s="24" t="s">
        <v>60</v>
      </c>
      <c r="D60" s="25" t="s">
        <v>14</v>
      </c>
      <c r="E60" s="66">
        <v>184.8</v>
      </c>
      <c r="F60" s="27"/>
      <c r="G60" s="26">
        <f>E60*F60</f>
        <v>0</v>
      </c>
    </row>
    <row r="61" spans="1:7" ht="39.75" customHeight="1">
      <c r="A61" s="75" t="s">
        <v>231</v>
      </c>
      <c r="B61" s="24" t="s">
        <v>111</v>
      </c>
      <c r="C61" s="24" t="s">
        <v>61</v>
      </c>
      <c r="D61" s="25" t="s">
        <v>62</v>
      </c>
      <c r="E61" s="66">
        <v>74</v>
      </c>
      <c r="F61" s="27"/>
      <c r="G61" s="26">
        <f>E61*F61</f>
        <v>0</v>
      </c>
    </row>
    <row r="62" spans="1:7" ht="51.75" customHeight="1">
      <c r="A62" s="75" t="s">
        <v>232</v>
      </c>
      <c r="B62" s="24" t="s">
        <v>112</v>
      </c>
      <c r="C62" s="24" t="s">
        <v>63</v>
      </c>
      <c r="D62" s="25" t="s">
        <v>11</v>
      </c>
      <c r="E62" s="66">
        <v>262</v>
      </c>
      <c r="F62" s="27"/>
      <c r="G62" s="26">
        <f>E62*F62</f>
        <v>0</v>
      </c>
    </row>
    <row r="63" spans="1:7" ht="24.75" customHeight="1">
      <c r="A63" s="75" t="s">
        <v>233</v>
      </c>
      <c r="B63" s="24" t="s">
        <v>112</v>
      </c>
      <c r="C63" s="24" t="s">
        <v>56</v>
      </c>
      <c r="D63" s="25" t="s">
        <v>17</v>
      </c>
      <c r="E63" s="66">
        <v>131</v>
      </c>
      <c r="F63" s="27"/>
      <c r="G63" s="26">
        <f>E63*F63</f>
        <v>0</v>
      </c>
    </row>
    <row r="64" spans="1:7" ht="33" customHeight="1">
      <c r="A64" s="15"/>
      <c r="B64" s="19" t="s">
        <v>64</v>
      </c>
      <c r="C64" s="20"/>
      <c r="D64" s="21"/>
      <c r="E64" s="20"/>
      <c r="F64" s="22"/>
      <c r="G64" s="26"/>
    </row>
    <row r="65" spans="1:7" ht="33" customHeight="1">
      <c r="A65" s="75" t="s">
        <v>234</v>
      </c>
      <c r="B65" s="24" t="s">
        <v>113</v>
      </c>
      <c r="C65" s="24" t="s">
        <v>65</v>
      </c>
      <c r="D65" s="25" t="s">
        <v>14</v>
      </c>
      <c r="E65" s="66">
        <v>8.6</v>
      </c>
      <c r="F65" s="27"/>
      <c r="G65" s="26">
        <f aca="true" t="shared" si="6" ref="G65:G71">E65*F65</f>
        <v>0</v>
      </c>
    </row>
    <row r="66" spans="1:7" ht="33" customHeight="1">
      <c r="A66" s="75" t="s">
        <v>235</v>
      </c>
      <c r="B66" s="24" t="s">
        <v>114</v>
      </c>
      <c r="C66" s="24" t="s">
        <v>66</v>
      </c>
      <c r="D66" s="25" t="s">
        <v>14</v>
      </c>
      <c r="E66" s="66">
        <v>33</v>
      </c>
      <c r="F66" s="27"/>
      <c r="G66" s="26">
        <f t="shared" si="6"/>
        <v>0</v>
      </c>
    </row>
    <row r="67" spans="1:7" ht="33" customHeight="1">
      <c r="A67" s="75" t="s">
        <v>236</v>
      </c>
      <c r="B67" s="24" t="s">
        <v>115</v>
      </c>
      <c r="C67" s="24" t="s">
        <v>67</v>
      </c>
      <c r="D67" s="25" t="s">
        <v>68</v>
      </c>
      <c r="E67" s="66">
        <v>22</v>
      </c>
      <c r="F67" s="27"/>
      <c r="G67" s="26">
        <f t="shared" si="6"/>
        <v>0</v>
      </c>
    </row>
    <row r="68" spans="1:7" ht="30" customHeight="1">
      <c r="A68" s="75" t="s">
        <v>237</v>
      </c>
      <c r="B68" s="24" t="s">
        <v>114</v>
      </c>
      <c r="C68" s="24" t="s">
        <v>69</v>
      </c>
      <c r="D68" s="25" t="s">
        <v>14</v>
      </c>
      <c r="E68" s="66">
        <v>35.6</v>
      </c>
      <c r="F68" s="62"/>
      <c r="G68" s="26">
        <f t="shared" si="6"/>
        <v>0</v>
      </c>
    </row>
    <row r="69" spans="1:7" ht="53.25" customHeight="1">
      <c r="A69" s="75" t="s">
        <v>238</v>
      </c>
      <c r="B69" s="24" t="s">
        <v>109</v>
      </c>
      <c r="C69" s="24" t="s">
        <v>70</v>
      </c>
      <c r="D69" s="25" t="s">
        <v>11</v>
      </c>
      <c r="E69" s="66">
        <v>178</v>
      </c>
      <c r="F69" s="62"/>
      <c r="G69" s="26">
        <f t="shared" si="6"/>
        <v>0</v>
      </c>
    </row>
    <row r="70" spans="1:7" ht="52.5" customHeight="1">
      <c r="A70" s="75" t="s">
        <v>239</v>
      </c>
      <c r="B70" s="24" t="s">
        <v>109</v>
      </c>
      <c r="C70" s="24" t="s">
        <v>71</v>
      </c>
      <c r="D70" s="25" t="s">
        <v>11</v>
      </c>
      <c r="E70" s="66">
        <v>178</v>
      </c>
      <c r="F70" s="27"/>
      <c r="G70" s="26">
        <f t="shared" si="6"/>
        <v>0</v>
      </c>
    </row>
    <row r="71" spans="1:7" ht="54" customHeight="1">
      <c r="A71" s="75" t="s">
        <v>240</v>
      </c>
      <c r="B71" s="24" t="s">
        <v>116</v>
      </c>
      <c r="C71" s="24" t="s">
        <v>72</v>
      </c>
      <c r="D71" s="25" t="s">
        <v>14</v>
      </c>
      <c r="E71" s="66">
        <v>117</v>
      </c>
      <c r="F71" s="62"/>
      <c r="G71" s="26">
        <f t="shared" si="6"/>
        <v>0</v>
      </c>
    </row>
    <row r="72" spans="1:7" ht="29.25" customHeight="1">
      <c r="A72" s="15"/>
      <c r="B72" s="130" t="s">
        <v>213</v>
      </c>
      <c r="C72" s="131"/>
      <c r="D72" s="131"/>
      <c r="E72" s="131"/>
      <c r="F72" s="42"/>
      <c r="G72" s="43"/>
    </row>
    <row r="73" spans="1:7" ht="36" customHeight="1">
      <c r="A73" s="101" t="s">
        <v>241</v>
      </c>
      <c r="B73" s="44" t="s">
        <v>158</v>
      </c>
      <c r="C73" s="44" t="s">
        <v>159</v>
      </c>
      <c r="D73" s="32" t="s">
        <v>14</v>
      </c>
      <c r="E73" s="69">
        <v>20.11</v>
      </c>
      <c r="F73" s="27"/>
      <c r="G73" s="26">
        <f aca="true" t="shared" si="7" ref="G73:G78">E73*F73</f>
        <v>0</v>
      </c>
    </row>
    <row r="74" spans="1:7" ht="42" customHeight="1">
      <c r="A74" s="101" t="s">
        <v>242</v>
      </c>
      <c r="B74" s="44" t="s">
        <v>158</v>
      </c>
      <c r="C74" s="63" t="s">
        <v>202</v>
      </c>
      <c r="D74" s="32" t="s">
        <v>62</v>
      </c>
      <c r="E74" s="69">
        <v>10</v>
      </c>
      <c r="F74" s="27"/>
      <c r="G74" s="26">
        <f t="shared" si="7"/>
        <v>0</v>
      </c>
    </row>
    <row r="75" spans="1:7" ht="40.5" customHeight="1">
      <c r="A75" s="101" t="s">
        <v>243</v>
      </c>
      <c r="B75" s="44" t="s">
        <v>158</v>
      </c>
      <c r="C75" s="44" t="s">
        <v>160</v>
      </c>
      <c r="D75" s="32" t="s">
        <v>14</v>
      </c>
      <c r="E75" s="69">
        <v>195.64</v>
      </c>
      <c r="F75" s="27"/>
      <c r="G75" s="26">
        <f t="shared" si="7"/>
        <v>0</v>
      </c>
    </row>
    <row r="76" spans="1:7" ht="43.5" customHeight="1">
      <c r="A76" s="101" t="s">
        <v>244</v>
      </c>
      <c r="B76" s="44" t="s">
        <v>158</v>
      </c>
      <c r="C76" s="44" t="s">
        <v>61</v>
      </c>
      <c r="D76" s="32" t="s">
        <v>77</v>
      </c>
      <c r="E76" s="69">
        <v>4</v>
      </c>
      <c r="F76" s="27"/>
      <c r="G76" s="26">
        <f t="shared" si="7"/>
        <v>0</v>
      </c>
    </row>
    <row r="77" spans="1:7" ht="45" customHeight="1">
      <c r="A77" s="101" t="s">
        <v>245</v>
      </c>
      <c r="B77" s="44" t="s">
        <v>158</v>
      </c>
      <c r="C77" s="44" t="s">
        <v>161</v>
      </c>
      <c r="D77" s="32" t="s">
        <v>11</v>
      </c>
      <c r="E77" s="69">
        <v>385.25</v>
      </c>
      <c r="F77" s="27"/>
      <c r="G77" s="26">
        <f t="shared" si="7"/>
        <v>0</v>
      </c>
    </row>
    <row r="78" spans="1:7" ht="24.75" customHeight="1">
      <c r="A78" s="101" t="s">
        <v>246</v>
      </c>
      <c r="B78" s="44" t="s">
        <v>158</v>
      </c>
      <c r="C78" s="44" t="s">
        <v>162</v>
      </c>
      <c r="D78" s="32" t="s">
        <v>17</v>
      </c>
      <c r="E78" s="69">
        <v>194.03</v>
      </c>
      <c r="F78" s="27"/>
      <c r="G78" s="26">
        <f t="shared" si="7"/>
        <v>0</v>
      </c>
    </row>
    <row r="79" spans="1:7" ht="23.25" customHeight="1">
      <c r="A79" s="45"/>
      <c r="B79" s="110" t="s">
        <v>212</v>
      </c>
      <c r="C79" s="109"/>
      <c r="D79" s="42"/>
      <c r="E79" s="42"/>
      <c r="F79" s="42"/>
      <c r="G79" s="43"/>
    </row>
    <row r="80" spans="1:7" ht="29.25" customHeight="1">
      <c r="A80" s="101" t="s">
        <v>247</v>
      </c>
      <c r="B80" s="44" t="s">
        <v>163</v>
      </c>
      <c r="C80" s="44" t="s">
        <v>164</v>
      </c>
      <c r="D80" s="32" t="s">
        <v>17</v>
      </c>
      <c r="E80" s="69">
        <v>7.7</v>
      </c>
      <c r="F80" s="27"/>
      <c r="G80" s="26">
        <f>E80*F80</f>
        <v>0</v>
      </c>
    </row>
    <row r="81" spans="1:7" ht="29.25" customHeight="1">
      <c r="A81" s="101" t="s">
        <v>248</v>
      </c>
      <c r="B81" s="44" t="s">
        <v>166</v>
      </c>
      <c r="C81" s="44" t="s">
        <v>165</v>
      </c>
      <c r="D81" s="32" t="s">
        <v>11</v>
      </c>
      <c r="E81" s="69">
        <v>154</v>
      </c>
      <c r="F81" s="27"/>
      <c r="G81" s="26">
        <f>E81*F81</f>
        <v>0</v>
      </c>
    </row>
    <row r="82" spans="1:7" ht="22.5" customHeight="1">
      <c r="A82" s="101" t="s">
        <v>249</v>
      </c>
      <c r="B82" s="44" t="s">
        <v>168</v>
      </c>
      <c r="C82" s="44" t="s">
        <v>167</v>
      </c>
      <c r="D82" s="32" t="s">
        <v>14</v>
      </c>
      <c r="E82" s="69">
        <v>277.2</v>
      </c>
      <c r="F82" s="27"/>
      <c r="G82" s="26">
        <f>E82*F82</f>
        <v>0</v>
      </c>
    </row>
    <row r="83" spans="1:7" ht="23.25" customHeight="1">
      <c r="A83" s="101" t="s">
        <v>250</v>
      </c>
      <c r="B83" s="44" t="s">
        <v>158</v>
      </c>
      <c r="C83" s="44" t="s">
        <v>169</v>
      </c>
      <c r="D83" s="32" t="s">
        <v>17</v>
      </c>
      <c r="E83" s="69">
        <v>15.4</v>
      </c>
      <c r="F83" s="27"/>
      <c r="G83" s="26">
        <f>E83*F83</f>
        <v>0</v>
      </c>
    </row>
    <row r="84" spans="1:7" ht="22.5" customHeight="1">
      <c r="A84" s="45"/>
      <c r="B84" s="129" t="s">
        <v>214</v>
      </c>
      <c r="C84" s="109"/>
      <c r="D84" s="42"/>
      <c r="E84" s="42"/>
      <c r="F84" s="42"/>
      <c r="G84" s="40"/>
    </row>
    <row r="85" spans="1:7" ht="57.75" customHeight="1">
      <c r="A85" s="101" t="s">
        <v>251</v>
      </c>
      <c r="B85" s="44" t="s">
        <v>170</v>
      </c>
      <c r="C85" s="44" t="s">
        <v>171</v>
      </c>
      <c r="D85" s="32" t="s">
        <v>14</v>
      </c>
      <c r="E85" s="69">
        <v>239.14</v>
      </c>
      <c r="F85" s="27"/>
      <c r="G85" s="26">
        <f>E85*F85</f>
        <v>0</v>
      </c>
    </row>
    <row r="86" spans="1:7" ht="51.75" customHeight="1">
      <c r="A86" s="101" t="s">
        <v>252</v>
      </c>
      <c r="B86" s="44" t="s">
        <v>172</v>
      </c>
      <c r="C86" s="44" t="s">
        <v>173</v>
      </c>
      <c r="D86" s="32" t="s">
        <v>11</v>
      </c>
      <c r="E86" s="69">
        <v>342</v>
      </c>
      <c r="F86" s="64"/>
      <c r="G86" s="26">
        <f>E86*F86</f>
        <v>0</v>
      </c>
    </row>
    <row r="87" spans="1:7" ht="23.25" customHeight="1">
      <c r="A87" s="45"/>
      <c r="B87" s="91" t="s">
        <v>216</v>
      </c>
      <c r="C87" s="92"/>
      <c r="D87" s="42"/>
      <c r="E87" s="42"/>
      <c r="F87" s="42"/>
      <c r="G87" s="40"/>
    </row>
    <row r="88" spans="1:7" ht="21" customHeight="1">
      <c r="A88" s="101" t="s">
        <v>253</v>
      </c>
      <c r="B88" s="44" t="s">
        <v>174</v>
      </c>
      <c r="C88" s="44" t="s">
        <v>175</v>
      </c>
      <c r="D88" s="32" t="s">
        <v>17</v>
      </c>
      <c r="E88" s="69">
        <v>53.24</v>
      </c>
      <c r="F88" s="27"/>
      <c r="G88" s="26">
        <f>E88*F88</f>
        <v>0</v>
      </c>
    </row>
    <row r="89" spans="1:7" ht="27" customHeight="1">
      <c r="A89" s="101" t="s">
        <v>254</v>
      </c>
      <c r="B89" s="44" t="s">
        <v>168</v>
      </c>
      <c r="C89" s="44" t="s">
        <v>176</v>
      </c>
      <c r="D89" s="32" t="s">
        <v>14</v>
      </c>
      <c r="E89" s="69">
        <v>485</v>
      </c>
      <c r="F89" s="27"/>
      <c r="G89" s="26">
        <f>E89*F89</f>
        <v>0</v>
      </c>
    </row>
    <row r="90" spans="1:7" ht="34.5" customHeight="1">
      <c r="A90" s="101" t="s">
        <v>255</v>
      </c>
      <c r="B90" s="46" t="s">
        <v>172</v>
      </c>
      <c r="C90" s="46" t="s">
        <v>177</v>
      </c>
      <c r="D90" s="39" t="s">
        <v>11</v>
      </c>
      <c r="E90" s="72">
        <v>391</v>
      </c>
      <c r="F90" s="27"/>
      <c r="G90" s="26">
        <f>E90*F90</f>
        <v>0</v>
      </c>
    </row>
    <row r="91" spans="1:7" ht="32.25" customHeight="1">
      <c r="A91" s="80"/>
      <c r="B91" s="79" t="s">
        <v>215</v>
      </c>
      <c r="C91" s="80"/>
      <c r="D91" s="87"/>
      <c r="E91" s="88"/>
      <c r="F91" s="89"/>
      <c r="G91" s="90"/>
    </row>
    <row r="92" spans="1:7" ht="39" customHeight="1">
      <c r="A92" s="15"/>
      <c r="B92" s="105" t="s">
        <v>24</v>
      </c>
      <c r="C92" s="109"/>
      <c r="D92" s="21"/>
      <c r="E92" s="71"/>
      <c r="F92" s="22"/>
      <c r="G92" s="40"/>
    </row>
    <row r="93" spans="1:7" ht="66">
      <c r="A93" s="75" t="s">
        <v>256</v>
      </c>
      <c r="B93" s="24" t="s">
        <v>96</v>
      </c>
      <c r="C93" s="24" t="s">
        <v>189</v>
      </c>
      <c r="D93" s="25" t="s">
        <v>55</v>
      </c>
      <c r="E93" s="66">
        <v>1515</v>
      </c>
      <c r="F93" s="62"/>
      <c r="G93" s="26">
        <f>E93*F93</f>
        <v>0</v>
      </c>
    </row>
    <row r="94" spans="1:7" ht="18.75" customHeight="1">
      <c r="A94" s="15"/>
      <c r="B94" s="19" t="s">
        <v>27</v>
      </c>
      <c r="C94" s="20"/>
      <c r="D94" s="21"/>
      <c r="E94" s="20"/>
      <c r="F94" s="22"/>
      <c r="G94" s="40"/>
    </row>
    <row r="95" spans="1:7" ht="57.75" customHeight="1">
      <c r="A95" s="75" t="s">
        <v>257</v>
      </c>
      <c r="B95" s="24" t="s">
        <v>99</v>
      </c>
      <c r="C95" s="65" t="s">
        <v>28</v>
      </c>
      <c r="D95" s="25" t="s">
        <v>14</v>
      </c>
      <c r="E95" s="66">
        <v>1951</v>
      </c>
      <c r="F95" s="27"/>
      <c r="G95" s="26">
        <f>E95*F95</f>
        <v>0</v>
      </c>
    </row>
    <row r="96" spans="1:7" ht="39">
      <c r="A96" s="75" t="s">
        <v>258</v>
      </c>
      <c r="B96" s="24" t="s">
        <v>100</v>
      </c>
      <c r="C96" s="65" t="s">
        <v>29</v>
      </c>
      <c r="D96" s="25" t="s">
        <v>14</v>
      </c>
      <c r="E96" s="66">
        <v>1951</v>
      </c>
      <c r="F96" s="27"/>
      <c r="G96" s="26">
        <f>E96*F96</f>
        <v>0</v>
      </c>
    </row>
    <row r="97" spans="1:7" ht="20.25" customHeight="1">
      <c r="A97" s="15"/>
      <c r="B97" s="19" t="s">
        <v>31</v>
      </c>
      <c r="C97" s="20"/>
      <c r="D97" s="21"/>
      <c r="E97" s="20"/>
      <c r="F97" s="22"/>
      <c r="G97" s="40"/>
    </row>
    <row r="98" spans="1:7" ht="66">
      <c r="A98" s="75" t="s">
        <v>259</v>
      </c>
      <c r="B98" s="24" t="s">
        <v>103</v>
      </c>
      <c r="C98" s="24" t="s">
        <v>32</v>
      </c>
      <c r="D98" s="25" t="s">
        <v>14</v>
      </c>
      <c r="E98" s="66">
        <v>148</v>
      </c>
      <c r="F98" s="27"/>
      <c r="G98" s="26">
        <f>E98*F98</f>
        <v>0</v>
      </c>
    </row>
    <row r="99" spans="1:7" ht="58.5" customHeight="1">
      <c r="A99" s="75" t="s">
        <v>260</v>
      </c>
      <c r="B99" s="24" t="s">
        <v>100</v>
      </c>
      <c r="C99" s="24" t="s">
        <v>190</v>
      </c>
      <c r="D99" s="25" t="s">
        <v>14</v>
      </c>
      <c r="E99" s="66">
        <v>148</v>
      </c>
      <c r="F99" s="27"/>
      <c r="G99" s="26">
        <f>E99*F99</f>
        <v>0</v>
      </c>
    </row>
    <row r="100" spans="1:7" ht="36" customHeight="1">
      <c r="A100" s="15"/>
      <c r="B100" s="105" t="s">
        <v>35</v>
      </c>
      <c r="C100" s="109"/>
      <c r="D100" s="109"/>
      <c r="E100" s="20"/>
      <c r="F100" s="22"/>
      <c r="G100" s="40"/>
    </row>
    <row r="101" spans="1:7" ht="58.5" customHeight="1">
      <c r="A101" s="75" t="s">
        <v>261</v>
      </c>
      <c r="B101" s="24" t="s">
        <v>99</v>
      </c>
      <c r="C101" s="24" t="s">
        <v>36</v>
      </c>
      <c r="D101" s="25" t="s">
        <v>14</v>
      </c>
      <c r="E101" s="66">
        <v>1813</v>
      </c>
      <c r="F101" s="27"/>
      <c r="G101" s="26">
        <f>E101*F101</f>
        <v>0</v>
      </c>
    </row>
    <row r="102" spans="1:7" ht="81" customHeight="1">
      <c r="A102" s="75" t="s">
        <v>262</v>
      </c>
      <c r="B102" s="24" t="s">
        <v>100</v>
      </c>
      <c r="C102" s="24" t="s">
        <v>33</v>
      </c>
      <c r="D102" s="25" t="s">
        <v>14</v>
      </c>
      <c r="E102" s="66">
        <v>1813</v>
      </c>
      <c r="F102" s="27"/>
      <c r="G102" s="26">
        <f>E102*F102</f>
        <v>0</v>
      </c>
    </row>
    <row r="103" spans="1:7" ht="23.25" customHeight="1">
      <c r="A103" s="15"/>
      <c r="B103" s="19" t="s">
        <v>40</v>
      </c>
      <c r="C103" s="20"/>
      <c r="D103" s="21"/>
      <c r="E103" s="20"/>
      <c r="F103" s="22"/>
      <c r="G103" s="40"/>
    </row>
    <row r="104" spans="1:7" ht="33" customHeight="1">
      <c r="A104" s="75" t="s">
        <v>263</v>
      </c>
      <c r="B104" s="24" t="s">
        <v>93</v>
      </c>
      <c r="C104" s="24" t="s">
        <v>41</v>
      </c>
      <c r="D104" s="25" t="s">
        <v>14</v>
      </c>
      <c r="E104" s="66">
        <v>597</v>
      </c>
      <c r="F104" s="27"/>
      <c r="G104" s="26">
        <f>E104*F104</f>
        <v>0</v>
      </c>
    </row>
    <row r="105" spans="1:7" ht="66.75" customHeight="1">
      <c r="A105" s="75" t="s">
        <v>264</v>
      </c>
      <c r="B105" s="24" t="s">
        <v>99</v>
      </c>
      <c r="C105" s="24" t="s">
        <v>36</v>
      </c>
      <c r="D105" s="25" t="s">
        <v>14</v>
      </c>
      <c r="E105" s="66">
        <v>597</v>
      </c>
      <c r="F105" s="27"/>
      <c r="G105" s="26">
        <f>E105*F105</f>
        <v>0</v>
      </c>
    </row>
    <row r="106" spans="1:7" ht="32.25" customHeight="1">
      <c r="A106" s="15"/>
      <c r="B106" s="105" t="s">
        <v>44</v>
      </c>
      <c r="C106" s="109"/>
      <c r="D106" s="21"/>
      <c r="E106" s="20"/>
      <c r="F106" s="22"/>
      <c r="G106" s="40"/>
    </row>
    <row r="107" spans="1:7" ht="58.5" customHeight="1">
      <c r="A107" s="75" t="s">
        <v>265</v>
      </c>
      <c r="B107" s="24" t="s">
        <v>105</v>
      </c>
      <c r="C107" s="24" t="s">
        <v>191</v>
      </c>
      <c r="D107" s="25" t="s">
        <v>14</v>
      </c>
      <c r="E107" s="66">
        <v>190</v>
      </c>
      <c r="F107" s="27"/>
      <c r="G107" s="26">
        <f aca="true" t="shared" si="8" ref="G107:G112">E107*F107</f>
        <v>0</v>
      </c>
    </row>
    <row r="108" spans="1:7" ht="45" customHeight="1">
      <c r="A108" s="75" t="s">
        <v>266</v>
      </c>
      <c r="B108" s="24" t="s">
        <v>93</v>
      </c>
      <c r="C108" s="24" t="s">
        <v>45</v>
      </c>
      <c r="D108" s="25" t="s">
        <v>14</v>
      </c>
      <c r="E108" s="66">
        <v>1129</v>
      </c>
      <c r="F108" s="27"/>
      <c r="G108" s="26">
        <f t="shared" si="8"/>
        <v>0</v>
      </c>
    </row>
    <row r="109" spans="1:7" ht="38.25" customHeight="1">
      <c r="A109" s="75" t="s">
        <v>267</v>
      </c>
      <c r="B109" s="24" t="s">
        <v>105</v>
      </c>
      <c r="C109" s="24" t="s">
        <v>46</v>
      </c>
      <c r="D109" s="25" t="s">
        <v>14</v>
      </c>
      <c r="E109" s="66">
        <v>1129</v>
      </c>
      <c r="F109" s="27"/>
      <c r="G109" s="26">
        <f t="shared" si="8"/>
        <v>0</v>
      </c>
    </row>
    <row r="110" spans="1:7" ht="43.5" customHeight="1">
      <c r="A110" s="75" t="s">
        <v>268</v>
      </c>
      <c r="B110" s="24" t="s">
        <v>105</v>
      </c>
      <c r="C110" s="24" t="s">
        <v>47</v>
      </c>
      <c r="D110" s="25" t="s">
        <v>14</v>
      </c>
      <c r="E110" s="66">
        <v>176</v>
      </c>
      <c r="F110" s="27"/>
      <c r="G110" s="26">
        <f t="shared" si="8"/>
        <v>0</v>
      </c>
    </row>
    <row r="111" spans="1:7" ht="39.75" customHeight="1">
      <c r="A111" s="75" t="s">
        <v>269</v>
      </c>
      <c r="B111" s="24" t="s">
        <v>105</v>
      </c>
      <c r="C111" s="41" t="s">
        <v>48</v>
      </c>
      <c r="D111" s="25" t="s">
        <v>14</v>
      </c>
      <c r="E111" s="66">
        <v>583</v>
      </c>
      <c r="F111" s="27"/>
      <c r="G111" s="26">
        <f t="shared" si="8"/>
        <v>0</v>
      </c>
    </row>
    <row r="112" spans="1:7" ht="54.75" customHeight="1">
      <c r="A112" s="75" t="s">
        <v>270</v>
      </c>
      <c r="B112" s="24" t="s">
        <v>105</v>
      </c>
      <c r="C112" s="24" t="s">
        <v>49</v>
      </c>
      <c r="D112" s="25" t="s">
        <v>14</v>
      </c>
      <c r="E112" s="66">
        <v>370</v>
      </c>
      <c r="F112" s="27"/>
      <c r="G112" s="26">
        <f t="shared" si="8"/>
        <v>0</v>
      </c>
    </row>
    <row r="113" spans="1:7" ht="18.75" customHeight="1">
      <c r="A113" s="78"/>
      <c r="B113" s="79" t="s">
        <v>217</v>
      </c>
      <c r="C113" s="80"/>
      <c r="D113" s="85"/>
      <c r="E113" s="80"/>
      <c r="F113" s="87"/>
      <c r="G113" s="88"/>
    </row>
    <row r="114" spans="1:7" ht="46.5" customHeight="1">
      <c r="A114" s="15"/>
      <c r="B114" s="105" t="s">
        <v>25</v>
      </c>
      <c r="C114" s="109"/>
      <c r="D114" s="109"/>
      <c r="E114" s="20"/>
      <c r="F114" s="22"/>
      <c r="G114" s="40"/>
    </row>
    <row r="115" spans="1:7" ht="39">
      <c r="A115" s="75" t="s">
        <v>271</v>
      </c>
      <c r="B115" s="24" t="s">
        <v>97</v>
      </c>
      <c r="C115" s="24" t="s">
        <v>26</v>
      </c>
      <c r="D115" s="25" t="s">
        <v>14</v>
      </c>
      <c r="E115" s="66">
        <v>3075</v>
      </c>
      <c r="F115" s="27"/>
      <c r="G115" s="26">
        <f>E115*F115</f>
        <v>0</v>
      </c>
    </row>
    <row r="116" spans="1:7" ht="52.5">
      <c r="A116" s="75" t="s">
        <v>272</v>
      </c>
      <c r="B116" s="24" t="s">
        <v>96</v>
      </c>
      <c r="C116" s="24" t="s">
        <v>147</v>
      </c>
      <c r="D116" s="25" t="s">
        <v>14</v>
      </c>
      <c r="E116" s="66">
        <v>6135</v>
      </c>
      <c r="F116" s="27"/>
      <c r="G116" s="26">
        <f>E116*F116</f>
        <v>0</v>
      </c>
    </row>
    <row r="117" spans="1:7" ht="66">
      <c r="A117" s="75" t="s">
        <v>273</v>
      </c>
      <c r="B117" s="24" t="s">
        <v>98</v>
      </c>
      <c r="C117" s="24" t="s">
        <v>148</v>
      </c>
      <c r="D117" s="25" t="s">
        <v>14</v>
      </c>
      <c r="E117" s="66">
        <v>6135</v>
      </c>
      <c r="F117" s="27"/>
      <c r="G117" s="26">
        <f>E117*F117</f>
        <v>0</v>
      </c>
    </row>
    <row r="118" spans="1:7" ht="25.5" customHeight="1">
      <c r="A118" s="15"/>
      <c r="B118" s="19" t="s">
        <v>30</v>
      </c>
      <c r="C118" s="20"/>
      <c r="D118" s="21"/>
      <c r="E118" s="20"/>
      <c r="F118" s="22"/>
      <c r="G118" s="40"/>
    </row>
    <row r="119" spans="1:7" ht="62.25" customHeight="1">
      <c r="A119" s="75" t="s">
        <v>274</v>
      </c>
      <c r="B119" s="24" t="s">
        <v>101</v>
      </c>
      <c r="C119" s="24" t="s">
        <v>149</v>
      </c>
      <c r="D119" s="25" t="s">
        <v>14</v>
      </c>
      <c r="E119" s="66">
        <v>1863</v>
      </c>
      <c r="F119" s="27"/>
      <c r="G119" s="26">
        <f aca="true" t="shared" si="9" ref="G119:G134">E119*F119</f>
        <v>0</v>
      </c>
    </row>
    <row r="120" spans="1:7" ht="55.5" customHeight="1">
      <c r="A120" s="75" t="s">
        <v>275</v>
      </c>
      <c r="B120" s="24" t="s">
        <v>101</v>
      </c>
      <c r="C120" s="24" t="s">
        <v>150</v>
      </c>
      <c r="D120" s="25" t="s">
        <v>14</v>
      </c>
      <c r="E120" s="66">
        <v>1863</v>
      </c>
      <c r="F120" s="27"/>
      <c r="G120" s="26">
        <f t="shared" si="9"/>
        <v>0</v>
      </c>
    </row>
    <row r="121" spans="1:7" ht="64.5" customHeight="1">
      <c r="A121" s="75" t="s">
        <v>276</v>
      </c>
      <c r="B121" s="24" t="s">
        <v>102</v>
      </c>
      <c r="C121" s="24" t="s">
        <v>148</v>
      </c>
      <c r="D121" s="25" t="s">
        <v>14</v>
      </c>
      <c r="E121" s="66">
        <v>1774</v>
      </c>
      <c r="F121" s="27"/>
      <c r="G121" s="26">
        <f t="shared" si="9"/>
        <v>0</v>
      </c>
    </row>
    <row r="122" spans="1:7" ht="37.5" customHeight="1">
      <c r="A122" s="15"/>
      <c r="B122" s="105" t="s">
        <v>34</v>
      </c>
      <c r="C122" s="109"/>
      <c r="D122" s="21"/>
      <c r="E122" s="20"/>
      <c r="F122" s="22"/>
      <c r="G122" s="40"/>
    </row>
    <row r="123" spans="1:7" ht="55.5" customHeight="1">
      <c r="A123" s="75" t="s">
        <v>277</v>
      </c>
      <c r="B123" s="24" t="s">
        <v>96</v>
      </c>
      <c r="C123" s="24" t="s">
        <v>151</v>
      </c>
      <c r="D123" s="25" t="s">
        <v>14</v>
      </c>
      <c r="E123" s="66">
        <v>148</v>
      </c>
      <c r="F123" s="27"/>
      <c r="G123" s="26">
        <f t="shared" si="9"/>
        <v>0</v>
      </c>
    </row>
    <row r="124" spans="1:7" ht="73.5" customHeight="1">
      <c r="A124" s="75" t="s">
        <v>278</v>
      </c>
      <c r="B124" s="24" t="s">
        <v>102</v>
      </c>
      <c r="C124" s="24" t="s">
        <v>148</v>
      </c>
      <c r="D124" s="25" t="s">
        <v>14</v>
      </c>
      <c r="E124" s="66">
        <v>148</v>
      </c>
      <c r="F124" s="27"/>
      <c r="G124" s="26">
        <f t="shared" si="9"/>
        <v>0</v>
      </c>
    </row>
    <row r="125" spans="1:7" ht="33" customHeight="1">
      <c r="A125" s="15"/>
      <c r="B125" s="105" t="s">
        <v>37</v>
      </c>
      <c r="C125" s="109"/>
      <c r="D125" s="109"/>
      <c r="E125" s="20"/>
      <c r="F125" s="22"/>
      <c r="G125" s="40"/>
    </row>
    <row r="126" spans="1:7" ht="52.5">
      <c r="A126" s="75" t="s">
        <v>279</v>
      </c>
      <c r="B126" s="24" t="s">
        <v>101</v>
      </c>
      <c r="C126" s="24" t="s">
        <v>152</v>
      </c>
      <c r="D126" s="25" t="s">
        <v>14</v>
      </c>
      <c r="E126" s="66">
        <v>1784</v>
      </c>
      <c r="F126" s="27"/>
      <c r="G126" s="26">
        <f t="shared" si="9"/>
        <v>0</v>
      </c>
    </row>
    <row r="127" spans="1:7" ht="70.5" customHeight="1">
      <c r="A127" s="75" t="s">
        <v>280</v>
      </c>
      <c r="B127" s="24" t="s">
        <v>102</v>
      </c>
      <c r="C127" s="24" t="s">
        <v>153</v>
      </c>
      <c r="D127" s="25" t="s">
        <v>14</v>
      </c>
      <c r="E127" s="66">
        <v>1755</v>
      </c>
      <c r="F127" s="27"/>
      <c r="G127" s="26">
        <f t="shared" si="9"/>
        <v>0</v>
      </c>
    </row>
    <row r="128" spans="1:7" ht="25.5" customHeight="1">
      <c r="A128" s="15" t="s">
        <v>178</v>
      </c>
      <c r="B128" s="19" t="s">
        <v>192</v>
      </c>
      <c r="C128" s="20"/>
      <c r="D128" s="21"/>
      <c r="E128" s="20"/>
      <c r="F128" s="22"/>
      <c r="G128" s="40"/>
    </row>
    <row r="129" spans="1:7" ht="62.25" customHeight="1">
      <c r="A129" s="75" t="s">
        <v>281</v>
      </c>
      <c r="B129" s="24" t="s">
        <v>96</v>
      </c>
      <c r="C129" s="24" t="s">
        <v>154</v>
      </c>
      <c r="D129" s="25" t="s">
        <v>14</v>
      </c>
      <c r="E129" s="66">
        <v>311</v>
      </c>
      <c r="F129" s="27"/>
      <c r="G129" s="26">
        <f t="shared" si="9"/>
        <v>0</v>
      </c>
    </row>
    <row r="130" spans="1:7" ht="75" customHeight="1">
      <c r="A130" s="75" t="s">
        <v>282</v>
      </c>
      <c r="B130" s="24" t="s">
        <v>102</v>
      </c>
      <c r="C130" s="24" t="s">
        <v>153</v>
      </c>
      <c r="D130" s="25" t="s">
        <v>14</v>
      </c>
      <c r="E130" s="66">
        <v>311</v>
      </c>
      <c r="F130" s="27"/>
      <c r="G130" s="26">
        <f t="shared" si="9"/>
        <v>0</v>
      </c>
    </row>
    <row r="131" spans="1:7" ht="24.75" customHeight="1">
      <c r="A131" s="15"/>
      <c r="B131" s="19" t="s">
        <v>42</v>
      </c>
      <c r="C131" s="20"/>
      <c r="D131" s="21"/>
      <c r="E131" s="20"/>
      <c r="F131" s="22"/>
      <c r="G131" s="40"/>
    </row>
    <row r="132" spans="1:7" ht="52.5">
      <c r="A132" s="75" t="s">
        <v>283</v>
      </c>
      <c r="B132" s="24" t="s">
        <v>104</v>
      </c>
      <c r="C132" s="65" t="s">
        <v>156</v>
      </c>
      <c r="D132" s="25" t="s">
        <v>14</v>
      </c>
      <c r="E132" s="66">
        <v>48</v>
      </c>
      <c r="F132" s="27"/>
      <c r="G132" s="26">
        <f t="shared" si="9"/>
        <v>0</v>
      </c>
    </row>
    <row r="133" spans="1:7" ht="52.5">
      <c r="A133" s="75" t="s">
        <v>284</v>
      </c>
      <c r="B133" s="24" t="s">
        <v>104</v>
      </c>
      <c r="C133" s="41" t="s">
        <v>157</v>
      </c>
      <c r="D133" s="25" t="s">
        <v>14</v>
      </c>
      <c r="E133" s="66">
        <v>520.5</v>
      </c>
      <c r="F133" s="27"/>
      <c r="G133" s="26">
        <f t="shared" si="9"/>
        <v>0</v>
      </c>
    </row>
    <row r="134" spans="1:7" ht="60.75" customHeight="1">
      <c r="A134" s="75" t="s">
        <v>285</v>
      </c>
      <c r="B134" s="24" t="s">
        <v>104</v>
      </c>
      <c r="C134" s="24" t="s">
        <v>43</v>
      </c>
      <c r="D134" s="25" t="s">
        <v>14</v>
      </c>
      <c r="E134" s="66">
        <v>28.5</v>
      </c>
      <c r="F134" s="27"/>
      <c r="G134" s="26">
        <f t="shared" si="9"/>
        <v>0</v>
      </c>
    </row>
    <row r="135" spans="1:7" ht="28.5" customHeight="1">
      <c r="A135" s="15"/>
      <c r="B135" s="19" t="s">
        <v>73</v>
      </c>
      <c r="C135" s="20"/>
      <c r="D135" s="21"/>
      <c r="E135" s="20"/>
      <c r="F135" s="22"/>
      <c r="G135" s="40"/>
    </row>
    <row r="136" spans="1:7" ht="46.5" customHeight="1">
      <c r="A136" s="75" t="s">
        <v>286</v>
      </c>
      <c r="B136" s="24" t="s">
        <v>117</v>
      </c>
      <c r="C136" s="24" t="s">
        <v>74</v>
      </c>
      <c r="D136" s="25" t="s">
        <v>14</v>
      </c>
      <c r="E136" s="66">
        <v>2247</v>
      </c>
      <c r="F136" s="27"/>
      <c r="G136" s="26">
        <f>E136*F136</f>
        <v>0</v>
      </c>
    </row>
    <row r="137" spans="1:7" ht="26.25" customHeight="1">
      <c r="A137" s="78"/>
      <c r="B137" s="79" t="s">
        <v>208</v>
      </c>
      <c r="C137" s="80"/>
      <c r="D137" s="95"/>
      <c r="E137" s="96"/>
      <c r="F137" s="97"/>
      <c r="G137" s="88"/>
    </row>
    <row r="138" spans="1:7" ht="27.75" customHeight="1">
      <c r="A138" s="15"/>
      <c r="B138" s="19" t="s">
        <v>22</v>
      </c>
      <c r="C138" s="20"/>
      <c r="D138" s="21"/>
      <c r="E138" s="20"/>
      <c r="F138" s="22"/>
      <c r="G138" s="40"/>
    </row>
    <row r="139" spans="1:7" ht="40.5" customHeight="1">
      <c r="A139" s="75" t="s">
        <v>287</v>
      </c>
      <c r="B139" s="24" t="s">
        <v>93</v>
      </c>
      <c r="C139" s="24" t="s">
        <v>23</v>
      </c>
      <c r="D139" s="25" t="s">
        <v>14</v>
      </c>
      <c r="E139" s="66">
        <v>392</v>
      </c>
      <c r="F139" s="27"/>
      <c r="G139" s="26">
        <f>E139*F139</f>
        <v>0</v>
      </c>
    </row>
    <row r="140" spans="1:7" ht="45.75" customHeight="1">
      <c r="A140" s="75" t="s">
        <v>288</v>
      </c>
      <c r="B140" s="24" t="s">
        <v>94</v>
      </c>
      <c r="C140" s="24" t="s">
        <v>145</v>
      </c>
      <c r="D140" s="25" t="s">
        <v>11</v>
      </c>
      <c r="E140" s="66">
        <v>626</v>
      </c>
      <c r="F140" s="27"/>
      <c r="G140" s="26">
        <f>E140*F140</f>
        <v>0</v>
      </c>
    </row>
    <row r="141" spans="1:7" ht="45" customHeight="1">
      <c r="A141" s="75" t="s">
        <v>289</v>
      </c>
      <c r="B141" s="24" t="s">
        <v>95</v>
      </c>
      <c r="C141" s="24" t="s">
        <v>146</v>
      </c>
      <c r="D141" s="25" t="s">
        <v>11</v>
      </c>
      <c r="E141" s="66">
        <v>354</v>
      </c>
      <c r="F141" s="27"/>
      <c r="G141" s="26">
        <f>E141*F141</f>
        <v>0</v>
      </c>
    </row>
    <row r="142" spans="1:7" ht="31.5" customHeight="1">
      <c r="A142" s="15"/>
      <c r="B142" s="19" t="s">
        <v>38</v>
      </c>
      <c r="C142" s="20"/>
      <c r="D142" s="21"/>
      <c r="E142" s="20"/>
      <c r="F142" s="22"/>
      <c r="G142" s="40"/>
    </row>
    <row r="143" spans="1:7" ht="45" customHeight="1">
      <c r="A143" s="75" t="s">
        <v>290</v>
      </c>
      <c r="B143" s="24" t="s">
        <v>93</v>
      </c>
      <c r="C143" s="24" t="s">
        <v>39</v>
      </c>
      <c r="D143" s="25" t="s">
        <v>14</v>
      </c>
      <c r="E143" s="26">
        <v>76</v>
      </c>
      <c r="F143" s="27"/>
      <c r="G143" s="26">
        <f>E143*F143</f>
        <v>0</v>
      </c>
    </row>
    <row r="144" spans="1:7" ht="52.5">
      <c r="A144" s="75" t="s">
        <v>291</v>
      </c>
      <c r="B144" s="24" t="s">
        <v>95</v>
      </c>
      <c r="C144" s="24" t="s">
        <v>155</v>
      </c>
      <c r="D144" s="25" t="s">
        <v>11</v>
      </c>
      <c r="E144" s="66">
        <v>190</v>
      </c>
      <c r="F144" s="27"/>
      <c r="G144" s="26">
        <f>E144*F144</f>
        <v>0</v>
      </c>
    </row>
    <row r="145" spans="1:7" ht="31.5" customHeight="1">
      <c r="A145" s="15"/>
      <c r="B145" s="19" t="s">
        <v>50</v>
      </c>
      <c r="C145" s="20"/>
      <c r="D145" s="21"/>
      <c r="E145" s="71"/>
      <c r="F145" s="22"/>
      <c r="G145" s="40"/>
    </row>
    <row r="146" spans="1:7" ht="33.75" customHeight="1">
      <c r="A146" s="75" t="s">
        <v>292</v>
      </c>
      <c r="B146" s="24" t="s">
        <v>93</v>
      </c>
      <c r="C146" s="24" t="s">
        <v>51</v>
      </c>
      <c r="D146" s="25" t="s">
        <v>14</v>
      </c>
      <c r="E146" s="66">
        <v>65.3</v>
      </c>
      <c r="F146" s="27"/>
      <c r="G146" s="26">
        <f>E146*F146</f>
        <v>0</v>
      </c>
    </row>
    <row r="147" spans="1:7" ht="40.5" customHeight="1">
      <c r="A147" s="75" t="s">
        <v>293</v>
      </c>
      <c r="B147" s="24" t="s">
        <v>106</v>
      </c>
      <c r="C147" s="24" t="s">
        <v>52</v>
      </c>
      <c r="D147" s="25" t="s">
        <v>11</v>
      </c>
      <c r="E147" s="66">
        <v>817</v>
      </c>
      <c r="F147" s="27"/>
      <c r="G147" s="26">
        <f>E147*F147</f>
        <v>0</v>
      </c>
    </row>
    <row r="148" spans="1:7" ht="53.25" customHeight="1">
      <c r="A148" s="75" t="s">
        <v>294</v>
      </c>
      <c r="B148" s="24" t="s">
        <v>99</v>
      </c>
      <c r="C148" s="24" t="s">
        <v>53</v>
      </c>
      <c r="D148" s="25" t="s">
        <v>14</v>
      </c>
      <c r="E148" s="66">
        <v>1364</v>
      </c>
      <c r="F148" s="27"/>
      <c r="G148" s="26">
        <f>E148*F148</f>
        <v>0</v>
      </c>
    </row>
    <row r="149" spans="1:7" ht="57" customHeight="1">
      <c r="A149" s="75" t="s">
        <v>295</v>
      </c>
      <c r="B149" s="24" t="s">
        <v>107</v>
      </c>
      <c r="C149" s="24" t="s">
        <v>54</v>
      </c>
      <c r="D149" s="25" t="s">
        <v>14</v>
      </c>
      <c r="E149" s="66">
        <v>1364</v>
      </c>
      <c r="F149" s="27"/>
      <c r="G149" s="26">
        <f>E149*F149</f>
        <v>0</v>
      </c>
    </row>
    <row r="150" spans="1:7" ht="57" customHeight="1">
      <c r="A150" s="75" t="s">
        <v>296</v>
      </c>
      <c r="B150" s="100" t="s">
        <v>172</v>
      </c>
      <c r="C150" s="98" t="s">
        <v>226</v>
      </c>
      <c r="D150" s="99" t="s">
        <v>11</v>
      </c>
      <c r="E150" s="72">
        <v>1000</v>
      </c>
      <c r="F150" s="35"/>
      <c r="G150" s="36">
        <f>E150*F150</f>
        <v>0</v>
      </c>
    </row>
    <row r="151" spans="1:7" ht="29.25" customHeight="1">
      <c r="A151" s="78"/>
      <c r="B151" s="79" t="s">
        <v>218</v>
      </c>
      <c r="C151" s="80"/>
      <c r="D151" s="95"/>
      <c r="E151" s="96"/>
      <c r="F151" s="97"/>
      <c r="G151" s="88"/>
    </row>
    <row r="152" spans="1:7" ht="33" customHeight="1">
      <c r="A152" s="15"/>
      <c r="B152" s="110" t="s">
        <v>298</v>
      </c>
      <c r="C152" s="109"/>
      <c r="D152" s="21"/>
      <c r="E152" s="20"/>
      <c r="F152" s="22"/>
      <c r="G152" s="40"/>
    </row>
    <row r="153" spans="1:7" ht="34.5" customHeight="1">
      <c r="A153" s="75" t="s">
        <v>297</v>
      </c>
      <c r="B153" s="24" t="s">
        <v>89</v>
      </c>
      <c r="C153" s="65" t="s">
        <v>225</v>
      </c>
      <c r="D153" s="25" t="s">
        <v>14</v>
      </c>
      <c r="E153" s="66">
        <v>2400</v>
      </c>
      <c r="F153" s="27"/>
      <c r="G153" s="26">
        <f>E153*F153</f>
        <v>0</v>
      </c>
    </row>
    <row r="154" spans="1:7" ht="32.25" customHeight="1">
      <c r="A154" s="78"/>
      <c r="B154" s="79" t="s">
        <v>219</v>
      </c>
      <c r="C154" s="80"/>
      <c r="D154" s="95"/>
      <c r="E154" s="96"/>
      <c r="F154" s="97"/>
      <c r="G154" s="88"/>
    </row>
    <row r="155" spans="1:7" ht="32.25" customHeight="1">
      <c r="A155" s="2"/>
      <c r="B155" s="103" t="s">
        <v>220</v>
      </c>
      <c r="C155" s="104"/>
      <c r="D155" s="104"/>
      <c r="E155" s="104"/>
      <c r="F155" s="50"/>
      <c r="G155" s="51"/>
    </row>
    <row r="156" spans="1:7" ht="30" customHeight="1">
      <c r="A156" s="102" t="s">
        <v>299</v>
      </c>
      <c r="B156" s="58" t="s">
        <v>199</v>
      </c>
      <c r="C156" s="61" t="s">
        <v>200</v>
      </c>
      <c r="D156" s="59" t="s">
        <v>11</v>
      </c>
      <c r="E156" s="73">
        <v>32</v>
      </c>
      <c r="F156" s="60"/>
      <c r="G156" s="26">
        <f>E156*F156</f>
        <v>0</v>
      </c>
    </row>
    <row r="157" spans="1:7" ht="32.25" customHeight="1">
      <c r="A157" s="93"/>
      <c r="B157" s="103" t="s">
        <v>221</v>
      </c>
      <c r="C157" s="104"/>
      <c r="D157" s="104"/>
      <c r="E157" s="104"/>
      <c r="F157" s="94"/>
      <c r="G157" s="51"/>
    </row>
    <row r="158" spans="1:7" ht="32.25" customHeight="1">
      <c r="A158" s="102" t="s">
        <v>300</v>
      </c>
      <c r="B158" s="58" t="s">
        <v>199</v>
      </c>
      <c r="C158" s="61" t="s">
        <v>193</v>
      </c>
      <c r="D158" s="59" t="s">
        <v>77</v>
      </c>
      <c r="E158" s="73">
        <v>19</v>
      </c>
      <c r="F158" s="60"/>
      <c r="G158" s="26">
        <f>E158*F158</f>
        <v>0</v>
      </c>
    </row>
    <row r="159" spans="1:7" ht="24.75" customHeight="1">
      <c r="A159" s="102" t="s">
        <v>301</v>
      </c>
      <c r="B159" s="58" t="s">
        <v>199</v>
      </c>
      <c r="C159" s="61" t="s">
        <v>194</v>
      </c>
      <c r="D159" s="59" t="s">
        <v>77</v>
      </c>
      <c r="E159" s="73">
        <v>15</v>
      </c>
      <c r="F159" s="60"/>
      <c r="G159" s="26">
        <f>E159*F159</f>
        <v>0</v>
      </c>
    </row>
    <row r="160" spans="1:7" ht="32.25" customHeight="1">
      <c r="A160" s="102" t="s">
        <v>302</v>
      </c>
      <c r="B160" s="58" t="s">
        <v>199</v>
      </c>
      <c r="C160" s="61" t="s">
        <v>195</v>
      </c>
      <c r="D160" s="59" t="s">
        <v>77</v>
      </c>
      <c r="E160" s="73">
        <v>23</v>
      </c>
      <c r="F160" s="60"/>
      <c r="G160" s="26">
        <f>E160*F160</f>
        <v>0</v>
      </c>
    </row>
    <row r="161" spans="1:7" ht="38.25" customHeight="1">
      <c r="A161" s="102" t="s">
        <v>303</v>
      </c>
      <c r="B161" s="58" t="s">
        <v>199</v>
      </c>
      <c r="C161" s="61" t="s">
        <v>196</v>
      </c>
      <c r="D161" s="59" t="s">
        <v>77</v>
      </c>
      <c r="E161" s="73">
        <v>28</v>
      </c>
      <c r="F161" s="60"/>
      <c r="G161" s="26">
        <f>E161*F161</f>
        <v>0</v>
      </c>
    </row>
    <row r="162" spans="1:7" ht="19.5" customHeight="1">
      <c r="A162" s="57"/>
      <c r="B162" s="103" t="s">
        <v>222</v>
      </c>
      <c r="C162" s="104"/>
      <c r="D162" s="104"/>
      <c r="E162" s="104"/>
      <c r="F162" s="60"/>
      <c r="G162" s="26"/>
    </row>
    <row r="163" spans="1:7" ht="51" customHeight="1">
      <c r="A163" s="102" t="s">
        <v>304</v>
      </c>
      <c r="B163" s="58" t="s">
        <v>198</v>
      </c>
      <c r="C163" s="61" t="s">
        <v>197</v>
      </c>
      <c r="D163" s="25" t="s">
        <v>14</v>
      </c>
      <c r="E163" s="73">
        <v>270</v>
      </c>
      <c r="F163" s="60"/>
      <c r="G163" s="26">
        <f>E163*F163</f>
        <v>0</v>
      </c>
    </row>
    <row r="164" spans="1:7" ht="21.75" customHeight="1">
      <c r="A164" s="78"/>
      <c r="B164" s="79" t="s">
        <v>223</v>
      </c>
      <c r="C164" s="80"/>
      <c r="D164" s="95"/>
      <c r="E164" s="96"/>
      <c r="F164" s="97"/>
      <c r="G164" s="88"/>
    </row>
    <row r="165" spans="1:7" ht="25.5" customHeight="1">
      <c r="A165" s="12"/>
      <c r="B165" s="52" t="s">
        <v>75</v>
      </c>
      <c r="C165" s="53"/>
      <c r="D165" s="54"/>
      <c r="E165" s="53"/>
      <c r="F165" s="55"/>
      <c r="G165" s="56"/>
    </row>
    <row r="166" spans="1:7" ht="24.75" customHeight="1">
      <c r="A166" s="75" t="s">
        <v>305</v>
      </c>
      <c r="B166" s="24" t="s">
        <v>118</v>
      </c>
      <c r="C166" s="24" t="s">
        <v>76</v>
      </c>
      <c r="D166" s="25" t="s">
        <v>77</v>
      </c>
      <c r="E166" s="66">
        <v>5</v>
      </c>
      <c r="F166" s="27"/>
      <c r="G166" s="26">
        <f>E166*F166</f>
        <v>0</v>
      </c>
    </row>
    <row r="167" spans="1:7" ht="25.5" customHeight="1">
      <c r="A167" s="15"/>
      <c r="B167" s="19" t="s">
        <v>78</v>
      </c>
      <c r="C167" s="20"/>
      <c r="D167" s="21"/>
      <c r="E167" s="20"/>
      <c r="F167" s="22"/>
      <c r="G167" s="26"/>
    </row>
    <row r="168" spans="1:7" ht="26.25">
      <c r="A168" s="75" t="s">
        <v>306</v>
      </c>
      <c r="B168" s="24" t="s">
        <v>119</v>
      </c>
      <c r="C168" s="24" t="s">
        <v>79</v>
      </c>
      <c r="D168" s="25" t="s">
        <v>77</v>
      </c>
      <c r="E168" s="66">
        <v>10</v>
      </c>
      <c r="F168" s="27"/>
      <c r="G168" s="26">
        <f>E168*F168</f>
        <v>0</v>
      </c>
    </row>
    <row r="169" spans="1:7" ht="25.5" customHeight="1">
      <c r="A169" s="15"/>
      <c r="B169" s="19" t="s">
        <v>80</v>
      </c>
      <c r="C169" s="20"/>
      <c r="D169" s="21"/>
      <c r="E169" s="71"/>
      <c r="F169" s="22"/>
      <c r="G169" s="40"/>
    </row>
    <row r="170" spans="1:7" ht="26.25">
      <c r="A170" s="75" t="s">
        <v>307</v>
      </c>
      <c r="B170" s="24" t="s">
        <v>120</v>
      </c>
      <c r="C170" s="24" t="s">
        <v>81</v>
      </c>
      <c r="D170" s="25" t="s">
        <v>77</v>
      </c>
      <c r="E170" s="66">
        <v>27</v>
      </c>
      <c r="F170" s="27"/>
      <c r="G170" s="26">
        <f>E170*F170</f>
        <v>0</v>
      </c>
    </row>
    <row r="171" spans="1:7" ht="24.75" customHeight="1">
      <c r="A171" s="105" t="s">
        <v>82</v>
      </c>
      <c r="B171" s="109"/>
      <c r="C171" s="109"/>
      <c r="D171" s="109"/>
      <c r="E171" s="109"/>
      <c r="F171" s="122"/>
      <c r="G171" s="47">
        <f>SUM(G11:G170)</f>
        <v>0</v>
      </c>
    </row>
    <row r="172" spans="1:7" ht="24.75" customHeight="1">
      <c r="A172" s="105" t="s">
        <v>83</v>
      </c>
      <c r="B172" s="109"/>
      <c r="C172" s="109"/>
      <c r="D172" s="109"/>
      <c r="E172" s="109"/>
      <c r="F172" s="122"/>
      <c r="G172" s="47">
        <f>G171*23%</f>
        <v>0</v>
      </c>
    </row>
    <row r="173" spans="1:7" ht="24.75" customHeight="1">
      <c r="A173" s="105" t="s">
        <v>84</v>
      </c>
      <c r="B173" s="109"/>
      <c r="C173" s="109"/>
      <c r="D173" s="109"/>
      <c r="E173" s="109"/>
      <c r="F173" s="122"/>
      <c r="G173" s="47">
        <f>G171+G172</f>
        <v>0</v>
      </c>
    </row>
    <row r="175" spans="1:7" ht="13.5" customHeight="1">
      <c r="A175" s="118"/>
      <c r="B175" s="118"/>
      <c r="C175" s="118"/>
      <c r="D175" s="118"/>
      <c r="E175" s="118"/>
      <c r="F175" s="118"/>
      <c r="G175" s="118"/>
    </row>
    <row r="176" ht="12.75">
      <c r="A176" s="48"/>
    </row>
    <row r="179" spans="5:7" ht="12.75">
      <c r="E179" s="125" t="s">
        <v>309</v>
      </c>
      <c r="F179" s="126"/>
      <c r="G179" s="126"/>
    </row>
    <row r="180" spans="5:7" ht="12.75">
      <c r="E180" s="127" t="s">
        <v>310</v>
      </c>
      <c r="F180" s="127"/>
      <c r="G180" s="127"/>
    </row>
    <row r="181" spans="5:7" ht="12.75">
      <c r="E181" s="127"/>
      <c r="F181" s="127"/>
      <c r="G181" s="127"/>
    </row>
  </sheetData>
  <sheetProtection/>
  <mergeCells count="29">
    <mergeCell ref="F1:G2"/>
    <mergeCell ref="E179:G179"/>
    <mergeCell ref="E180:G181"/>
    <mergeCell ref="C4:E4"/>
    <mergeCell ref="B79:C79"/>
    <mergeCell ref="B84:C84"/>
    <mergeCell ref="B100:D100"/>
    <mergeCell ref="B106:C106"/>
    <mergeCell ref="B157:E157"/>
    <mergeCell ref="A5:A7"/>
    <mergeCell ref="B5:B7"/>
    <mergeCell ref="C5:C7"/>
    <mergeCell ref="D5:D7"/>
    <mergeCell ref="A3:G3"/>
    <mergeCell ref="A175:G175"/>
    <mergeCell ref="E5:E7"/>
    <mergeCell ref="A171:F171"/>
    <mergeCell ref="A172:F172"/>
    <mergeCell ref="A173:F173"/>
    <mergeCell ref="B162:E162"/>
    <mergeCell ref="B155:E155"/>
    <mergeCell ref="B27:C27"/>
    <mergeCell ref="E27:F27"/>
    <mergeCell ref="B92:C92"/>
    <mergeCell ref="B125:D125"/>
    <mergeCell ref="B122:C122"/>
    <mergeCell ref="B152:C152"/>
    <mergeCell ref="B114:D114"/>
    <mergeCell ref="B72:E7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C32" sqref="C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PZDP w Radomiu</cp:lastModifiedBy>
  <cp:lastPrinted>2017-11-29T07:05:00Z</cp:lastPrinted>
  <dcterms:created xsi:type="dcterms:W3CDTF">1997-02-26T13:46:56Z</dcterms:created>
  <dcterms:modified xsi:type="dcterms:W3CDTF">2018-01-26T10:36:38Z</dcterms:modified>
  <cp:category/>
  <cp:version/>
  <cp:contentType/>
  <cp:contentStatus/>
</cp:coreProperties>
</file>