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3020" tabRatio="872" activeTab="0"/>
  </bookViews>
  <sheets>
    <sheet name="Kosztorys" sheetId="1" r:id="rId1"/>
  </sheets>
  <definedNames>
    <definedName name="dane">#REF!</definedName>
    <definedName name="kurs">4.2735</definedName>
    <definedName name="_xlnm.Print_Area" localSheetId="0">'Kosztorys'!$A$1:$G$73</definedName>
    <definedName name="_xlnm.Print_Titles" localSheetId="0">'Kosztorys'!$5:$7</definedName>
  </definedNames>
  <calcPr fullCalcOnLoad="1"/>
</workbook>
</file>

<file path=xl/sharedStrings.xml><?xml version="1.0" encoding="utf-8"?>
<sst xmlns="http://schemas.openxmlformats.org/spreadsheetml/2006/main" count="204" uniqueCount="130">
  <si>
    <t>Ilość</t>
  </si>
  <si>
    <t>*</t>
  </si>
  <si>
    <t>Koryto wraz z profilowaniem i zagęszczeniem podłoża</t>
  </si>
  <si>
    <t xml:space="preserve">Rozbiórki elementów dróg i ulic </t>
  </si>
  <si>
    <t>ELEMENTY ULIC</t>
  </si>
  <si>
    <t>Lp.</t>
  </si>
  <si>
    <t>elementów rozliczeniowych</t>
  </si>
  <si>
    <t>m2</t>
  </si>
  <si>
    <t>m</t>
  </si>
  <si>
    <t>ROBOTY PRZYGOTOWAWCZE</t>
  </si>
  <si>
    <t>PODBUDOWY</t>
  </si>
  <si>
    <t>NAWIERZCHNIE</t>
  </si>
  <si>
    <t>7</t>
  </si>
  <si>
    <t>Wyszczególnienie</t>
  </si>
  <si>
    <t>Jednostka</t>
  </si>
  <si>
    <t>Nazwa</t>
  </si>
  <si>
    <t>2</t>
  </si>
  <si>
    <t>3</t>
  </si>
  <si>
    <t>10</t>
  </si>
  <si>
    <t>11</t>
  </si>
  <si>
    <t>15</t>
  </si>
  <si>
    <t>24</t>
  </si>
  <si>
    <t>Zdjęcie warstwy humusu</t>
  </si>
  <si>
    <t>ROBOTY ZIEMNE</t>
  </si>
  <si>
    <t>Wykonanie wykopów w gruntach I - V kat.</t>
  </si>
  <si>
    <t>Wykonanie nasypów</t>
  </si>
  <si>
    <t>m3</t>
  </si>
  <si>
    <t>1</t>
  </si>
  <si>
    <t>6</t>
  </si>
  <si>
    <t>Stabilizacja kruszywa cementem</t>
  </si>
  <si>
    <t>Nawierzchnia z betonowej kostki brukowej</t>
  </si>
  <si>
    <t>Obrzeże betonowe</t>
  </si>
  <si>
    <t xml:space="preserve">ODWODNIENIE </t>
  </si>
  <si>
    <t>Wpusty deszczowe</t>
  </si>
  <si>
    <t>4</t>
  </si>
  <si>
    <t>5</t>
  </si>
  <si>
    <t>8</t>
  </si>
  <si>
    <t>9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</si>
  <si>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</si>
  <si>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</si>
  <si>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</si>
  <si>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</si>
  <si>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</si>
  <si>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</si>
  <si>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</si>
  <si>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</si>
  <si>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</si>
  <si>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</si>
  <si>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</si>
  <si>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Krawężniki betonowe</t>
  </si>
  <si>
    <t>Cena</t>
  </si>
  <si>
    <t>Wartość (zł)</t>
  </si>
  <si>
    <t xml:space="preserve">Wartość netto </t>
  </si>
  <si>
    <t>Wartość VAT 23%</t>
  </si>
  <si>
    <t xml:space="preserve">Wartość brutto </t>
  </si>
  <si>
    <t xml:space="preserve">Numer ST </t>
  </si>
  <si>
    <t xml:space="preserve">w miejscowości Małęczyn </t>
  </si>
  <si>
    <t>D.01.01.01</t>
  </si>
  <si>
    <t>km</t>
  </si>
  <si>
    <t>D.01.02.04</t>
  </si>
  <si>
    <t>D.02.01.01</t>
  </si>
  <si>
    <t>D.02.03.01</t>
  </si>
  <si>
    <t>D.04.01.01</t>
  </si>
  <si>
    <t>D.04.05.01</t>
  </si>
  <si>
    <t>D.05.03.05</t>
  </si>
  <si>
    <t>D.05.03.23</t>
  </si>
  <si>
    <t>D.08.02.02</t>
  </si>
  <si>
    <t>D.08.01.01</t>
  </si>
  <si>
    <t>D.08.03.01</t>
  </si>
  <si>
    <t>D.03.02.01</t>
  </si>
  <si>
    <t>Roboty pomiarowe</t>
  </si>
  <si>
    <t>Odtworzenie trasy i punktów wysokościowych przy liniowych  robotach ziemnych inwentaryzacja  powykonawcza</t>
  </si>
  <si>
    <t>D.01.01.02</t>
  </si>
  <si>
    <t>Zdjęcie warstwy humusu grub. 10 cm z przeznaczeniem do późniejszego wykorzystania (teren istn. poboczy i skarp)</t>
  </si>
  <si>
    <t>Wykonanie podbudowy jako kruszywo stabilizowane cementem o Rm=7,5MPa grubości 25 cm (zjazdy indywidualne )</t>
  </si>
  <si>
    <t>Ustawienie krawężników betonowych C25/30 o wym. 20x30cm na ławie betonowej C12/15 z oporem</t>
  </si>
  <si>
    <t>Ustawienie krawężników betonowych C25/30 o wym. 20x30cm "obniżonego" na ławie betonowej C12/15 z oporem</t>
  </si>
  <si>
    <t>Ustwienie obrzeża betonowego o wym. 8x30cm na podsypce piaskowej grubości 3 cm</t>
  </si>
  <si>
    <t>Montaż wpustów deszczowych z kratą wpustową typu ciężkiego</t>
  </si>
  <si>
    <t>Podbudowa jako mieszanka mineralno-cementowo- emulsyjna</t>
  </si>
  <si>
    <t>Rozebranie chodnika z kostki betonowej (materiał do  przełożenia)</t>
  </si>
  <si>
    <t>Rozebranie krawężników betonowych</t>
  </si>
  <si>
    <t>Rozbiórka istniejącej nawierzchni  z betonu  asfaltowego</t>
  </si>
  <si>
    <t>Rozbiórka istniejącej podbudowy MCE</t>
  </si>
  <si>
    <t>Wykopy oraz przekopy wykonywane na odkład , głębokość do 3 m, kategoria gruntu III-IV</t>
  </si>
  <si>
    <t>Podłoża pod kanały i obiekty z materiałów sypkich, grubość 15 cm</t>
  </si>
  <si>
    <t>Montaż studni rewizyjnych z kręgów betonowych fi1200 w gotowych wykopach do 2.0 m wraz z wyposażeniem</t>
  </si>
  <si>
    <t xml:space="preserve">Profilowanie i korytowanie podłoża pod projektowany chodnik (głębokości 24,00 cm)                                                                                                                  </t>
  </si>
  <si>
    <t xml:space="preserve">Nawierzchnia z betonu asfaltowego </t>
  </si>
  <si>
    <t>Cięcie nawierzchnia na głębokość 5 cm</t>
  </si>
  <si>
    <t>Wykonanie uzupełnienia ubytku istniejacej nawierzchni masą zalewowa na zimno</t>
  </si>
  <si>
    <t xml:space="preserve">Wykonanie nawierzchni z betonowej kostki brukowej o grubości 6 cm na podsypce piaskowo-cementowej grubości 3 cm 4:1 (chodniki)                   </t>
  </si>
  <si>
    <t xml:space="preserve">Wykonanie nawierzchni z betonowej kostki brukowej o grubości 8 cm na podsypce piaskowo-cementowej grubości 5 cm 4:1 (zjazdy indywidualne na szerokości chodnika)                                                                                    </t>
  </si>
  <si>
    <t xml:space="preserve">Ułożenie przykanalików fi=200mm PVC-U </t>
  </si>
  <si>
    <t>Rozebranie nawierzchni  tłuczniowej na zjeździe i podbudowie</t>
  </si>
  <si>
    <t xml:space="preserve">Rozebranie ścianek czołowych i ław fundamentowych  z betonu dla przepustów z wywiezieniem materiału z rozbiórki </t>
  </si>
  <si>
    <t xml:space="preserve">Rozebranie ścieku typu mulda </t>
  </si>
  <si>
    <t>Rozebranie umocnienia  rowy  płytami ECO (materiał inwestora)</t>
  </si>
  <si>
    <t>Rozebranie  ogrodzeń ruchu pieszego typu U-12</t>
  </si>
  <si>
    <t>Wykonanie wykopów w gruncie kat. I-IV z wykorzystaniem na miejscu</t>
  </si>
  <si>
    <t>Formowanie i zagęszczanie nasypów z gruntu pozyskanego z dokopu</t>
  </si>
  <si>
    <t>Wykonanie podbudowy jako kruszywo stabilizowane cementem o Rm=5,0 MPa grubości 15 cm (chodniki)</t>
  </si>
  <si>
    <t>Ustawienie krawężników betonowych C25/30 o wym. 20x30cm "na płask" na ławie betonowej C12/15 z oporem</t>
  </si>
  <si>
    <t>kpl</t>
  </si>
  <si>
    <t>Montaż studni rewizyjnych z kręgów betonowych fi1500 w gotowych wykopach do 2.0 m wraz z wyposażeniem</t>
  </si>
  <si>
    <t>Kanały z rur typu PVC łączone na wcisk, Fi 400 mm</t>
  </si>
  <si>
    <t>Kanały z rur typu PVC łączone na wcisk, Fi 600 mm</t>
  </si>
  <si>
    <t>Wykonanie  połączenia  rury betonowej  i  PVC o średnicy Fi 600 mm</t>
  </si>
  <si>
    <t>szt</t>
  </si>
  <si>
    <t>Koryto wraz z profilowaniem i zagęszczeniem podłoża gł 35 cm</t>
  </si>
  <si>
    <t>Wykonanie  podbudowy z  chudego betonu grubości  20  cm</t>
  </si>
  <si>
    <t>Wykonanie warstwy wiążącej z mieszanki mineralno-asfaltowej grysowej AC16W , grubość warstwy po zagęszczeniu 8 cm
Oczyszczenie i skropienie warstw konstrukcyjnych</t>
  </si>
  <si>
    <t>Wykonanie warstwy ścieralnej z mieszanki mineralno-asfaltowej grysowej 
AC 11S, grubość warstwy po zagęszczeniu 4 cm
Oczyszczenie i skropienie warstw konstrukcyjnych</t>
  </si>
  <si>
    <t>35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</si>
  <si>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</si>
  <si>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</si>
  <si>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</si>
  <si>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</si>
  <si>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</si>
  <si>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</si>
  <si>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</si>
  <si>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</si>
  <si>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</si>
  <si>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37</t>
  </si>
  <si>
    <t>34</t>
  </si>
  <si>
    <t>36</t>
  </si>
  <si>
    <t>…………………………………...</t>
  </si>
  <si>
    <t>(podpis i pieczęć upełnomocnionego przedstawiciela Wykonawcy)</t>
  </si>
  <si>
    <t>Załącznik nr 2</t>
  </si>
  <si>
    <t>KOSZTORYS OFERTOWY
Przebudowa drogi powiatowej nr 3529W Kiedrzyn – Małęczyn – do drogi krajowej nr 9 (II Etap).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</si>
</sst>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[$-415]dddd\,\ 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sz val="10"/>
      <name val="Arial"/>
      <family val="2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 CE"/>
      <family val="0"/>
    </font>
    <font>
      <sz val="12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 CE"/>
      <family val="0"/>
    </font>
    <font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5" fillId="0" borderId="0" xfId="54" applyNumberFormat="1" applyFont="1" applyFill="1" applyBorder="1" applyAlignment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" fontId="53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8" fillId="0" borderId="12" xfId="54" applyNumberFormat="1" applyFont="1" applyFill="1" applyBorder="1" applyAlignment="1">
      <alignment horizontal="center" vertical="center"/>
      <protection/>
    </xf>
    <xf numFmtId="49" fontId="8" fillId="0" borderId="13" xfId="54" applyNumberFormat="1" applyFont="1" applyFill="1" applyBorder="1" applyAlignment="1">
      <alignment horizontal="center" vertical="center"/>
      <protection/>
    </xf>
    <xf numFmtId="49" fontId="8" fillId="0" borderId="14" xfId="54" applyNumberFormat="1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/>
      <protection/>
    </xf>
    <xf numFmtId="4" fontId="8" fillId="0" borderId="16" xfId="54" applyNumberFormat="1" applyFont="1" applyFill="1" applyBorder="1" applyAlignment="1">
      <alignment horizontal="center" vertical="center"/>
      <protection/>
    </xf>
    <xf numFmtId="49" fontId="8" fillId="0" borderId="17" xfId="54" applyNumberFormat="1" applyFont="1" applyFill="1" applyBorder="1" applyAlignment="1">
      <alignment horizontal="center" vertical="center"/>
      <protection/>
    </xf>
    <xf numFmtId="49" fontId="8" fillId="0" borderId="11" xfId="54" applyNumberFormat="1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/>
      <protection/>
    </xf>
    <xf numFmtId="3" fontId="8" fillId="0" borderId="18" xfId="54" applyNumberFormat="1" applyFont="1" applyFill="1" applyBorder="1" applyAlignment="1">
      <alignment horizontal="center" vertical="center"/>
      <protection/>
    </xf>
    <xf numFmtId="49" fontId="8" fillId="0" borderId="12" xfId="54" applyNumberFormat="1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/>
      <protection/>
    </xf>
    <xf numFmtId="49" fontId="10" fillId="0" borderId="17" xfId="54" applyNumberFormat="1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0" fontId="54" fillId="0" borderId="12" xfId="54" applyFont="1" applyFill="1" applyBorder="1" applyAlignment="1">
      <alignment horizontal="center" vertical="center"/>
      <protection/>
    </xf>
    <xf numFmtId="173" fontId="10" fillId="0" borderId="18" xfId="54" applyNumberFormat="1" applyFont="1" applyFill="1" applyBorder="1" applyAlignment="1">
      <alignment horizontal="center" vertical="center"/>
      <protection/>
    </xf>
    <xf numFmtId="4" fontId="54" fillId="0" borderId="12" xfId="54" applyNumberFormat="1" applyFont="1" applyFill="1" applyBorder="1" applyAlignment="1">
      <alignment horizontal="center" vertical="center"/>
      <protection/>
    </xf>
    <xf numFmtId="49" fontId="10" fillId="0" borderId="17" xfId="54" applyNumberFormat="1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49" fontId="55" fillId="0" borderId="12" xfId="54" applyNumberFormat="1" applyFont="1" applyFill="1" applyBorder="1" applyAlignment="1">
      <alignment horizontal="left" vertical="center" wrapText="1"/>
      <protection/>
    </xf>
    <xf numFmtId="0" fontId="56" fillId="0" borderId="12" xfId="54" applyFont="1" applyFill="1" applyBorder="1" applyAlignment="1">
      <alignment horizontal="center" vertical="center"/>
      <protection/>
    </xf>
    <xf numFmtId="4" fontId="56" fillId="0" borderId="18" xfId="54" applyNumberFormat="1" applyFont="1" applyFill="1" applyBorder="1" applyAlignment="1">
      <alignment horizontal="center" vertical="center"/>
      <protection/>
    </xf>
    <xf numFmtId="49" fontId="54" fillId="0" borderId="12" xfId="54" applyNumberFormat="1" applyFont="1" applyFill="1" applyBorder="1" applyAlignment="1">
      <alignment horizontal="left" vertical="center" wrapText="1"/>
      <protection/>
    </xf>
    <xf numFmtId="4" fontId="10" fillId="0" borderId="18" xfId="54" applyNumberFormat="1" applyFont="1" applyFill="1" applyBorder="1" applyAlignment="1">
      <alignment horizontal="center" vertical="center"/>
      <protection/>
    </xf>
    <xf numFmtId="4" fontId="56" fillId="0" borderId="12" xfId="54" applyNumberFormat="1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vertical="center" wrapText="1"/>
      <protection/>
    </xf>
    <xf numFmtId="49" fontId="8" fillId="0" borderId="15" xfId="54" applyNumberFormat="1" applyFont="1" applyFill="1" applyBorder="1" applyAlignment="1">
      <alignment horizontal="center" vertical="center"/>
      <protection/>
    </xf>
    <xf numFmtId="49" fontId="55" fillId="0" borderId="14" xfId="0" applyNumberFormat="1" applyFont="1" applyFill="1" applyBorder="1" applyAlignment="1">
      <alignment horizontal="left" vertical="center" wrapText="1"/>
    </xf>
    <xf numFmtId="0" fontId="56" fillId="0" borderId="14" xfId="54" applyFont="1" applyFill="1" applyBorder="1" applyAlignment="1">
      <alignment horizontal="center" vertical="center"/>
      <protection/>
    </xf>
    <xf numFmtId="4" fontId="56" fillId="0" borderId="16" xfId="54" applyNumberFormat="1" applyFont="1" applyFill="1" applyBorder="1" applyAlignment="1">
      <alignment horizontal="center" vertical="center"/>
      <protection/>
    </xf>
    <xf numFmtId="49" fontId="55" fillId="0" borderId="12" xfId="0" applyNumberFormat="1" applyFont="1" applyFill="1" applyBorder="1" applyAlignment="1">
      <alignment horizontal="left" vertical="center" wrapText="1"/>
    </xf>
    <xf numFmtId="49" fontId="5" fillId="0" borderId="17" xfId="54" applyNumberFormat="1" applyFont="1" applyFill="1" applyBorder="1" applyAlignment="1">
      <alignment horizontal="center" vertical="center"/>
      <protection/>
    </xf>
    <xf numFmtId="49" fontId="5" fillId="0" borderId="15" xfId="54" applyNumberFormat="1" applyFont="1" applyFill="1" applyBorder="1" applyAlignment="1">
      <alignment horizontal="center" vertical="center"/>
      <protection/>
    </xf>
    <xf numFmtId="49" fontId="54" fillId="0" borderId="14" xfId="0" applyNumberFormat="1" applyFont="1" applyFill="1" applyBorder="1" applyAlignment="1">
      <alignment horizontal="left" vertical="center" wrapText="1"/>
    </xf>
    <xf numFmtId="0" fontId="54" fillId="0" borderId="14" xfId="54" applyFont="1" applyFill="1" applyBorder="1" applyAlignment="1">
      <alignment horizontal="center" vertical="center"/>
      <protection/>
    </xf>
    <xf numFmtId="4" fontId="10" fillId="0" borderId="16" xfId="54" applyNumberFormat="1" applyFont="1" applyFill="1" applyBorder="1" applyAlignment="1">
      <alignment horizontal="center" vertical="center"/>
      <protection/>
    </xf>
    <xf numFmtId="4" fontId="57" fillId="0" borderId="18" xfId="54" applyNumberFormat="1" applyFont="1" applyFill="1" applyBorder="1" applyAlignment="1">
      <alignment horizontal="center" vertical="center"/>
      <protection/>
    </xf>
    <xf numFmtId="4" fontId="57" fillId="0" borderId="12" xfId="54" applyNumberFormat="1" applyFont="1" applyFill="1" applyBorder="1" applyAlignment="1">
      <alignment horizontal="center" vertical="center"/>
      <protection/>
    </xf>
    <xf numFmtId="49" fontId="54" fillId="0" borderId="12" xfId="0" applyNumberFormat="1" applyFont="1" applyFill="1" applyBorder="1" applyAlignment="1">
      <alignment horizontal="left" vertical="center" wrapText="1"/>
    </xf>
    <xf numFmtId="4" fontId="54" fillId="0" borderId="18" xfId="54" applyNumberFormat="1" applyFont="1" applyFill="1" applyBorder="1" applyAlignment="1">
      <alignment horizontal="center" vertical="center"/>
      <protection/>
    </xf>
    <xf numFmtId="0" fontId="10" fillId="0" borderId="19" xfId="56" applyFont="1" applyFill="1" applyBorder="1" applyAlignment="1" applyProtection="1">
      <alignment horizontal="left" vertical="center" wrapText="1"/>
      <protection/>
    </xf>
    <xf numFmtId="0" fontId="10" fillId="0" borderId="20" xfId="53" applyNumberFormat="1" applyFont="1" applyFill="1" applyBorder="1" applyAlignment="1">
      <alignment horizontal="left" vertical="center" wrapText="1"/>
      <protection/>
    </xf>
    <xf numFmtId="0" fontId="10" fillId="0" borderId="12" xfId="56" applyNumberFormat="1" applyFont="1" applyFill="1" applyBorder="1" applyAlignment="1" applyProtection="1">
      <alignment horizontal="left" vertical="center" wrapText="1"/>
      <protection/>
    </xf>
    <xf numFmtId="0" fontId="11" fillId="0" borderId="20" xfId="53" applyFont="1" applyBorder="1" applyAlignment="1">
      <alignment vertical="center" wrapText="1"/>
      <protection/>
    </xf>
    <xf numFmtId="49" fontId="7" fillId="0" borderId="12" xfId="54" applyNumberFormat="1" applyFont="1" applyFill="1" applyBorder="1" applyAlignment="1">
      <alignment horizontal="center" vertical="center"/>
      <protection/>
    </xf>
    <xf numFmtId="49" fontId="7" fillId="0" borderId="18" xfId="54" applyNumberFormat="1" applyFont="1" applyFill="1" applyBorder="1" applyAlignment="1">
      <alignment horizontal="center" vertical="center"/>
      <protection/>
    </xf>
    <xf numFmtId="49" fontId="7" fillId="0" borderId="18" xfId="54" applyNumberFormat="1" applyFont="1" applyFill="1" applyBorder="1" applyAlignment="1">
      <alignment horizontal="left"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4" fontId="7" fillId="0" borderId="19" xfId="54" applyNumberFormat="1" applyFont="1" applyFill="1" applyBorder="1" applyAlignment="1">
      <alignment horizontal="center" vertical="center"/>
      <protection/>
    </xf>
    <xf numFmtId="4" fontId="7" fillId="0" borderId="11" xfId="54" applyNumberFormat="1" applyFont="1" applyFill="1" applyBorder="1" applyAlignment="1">
      <alignment horizontal="center" vertical="center"/>
      <protection/>
    </xf>
    <xf numFmtId="4" fontId="7" fillId="0" borderId="12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Alignment="1">
      <alignment vertical="center"/>
      <protection/>
    </xf>
    <xf numFmtId="4" fontId="8" fillId="0" borderId="21" xfId="54" applyNumberFormat="1" applyFont="1" applyFill="1" applyBorder="1" applyAlignment="1">
      <alignment horizontal="center" vertical="center"/>
      <protection/>
    </xf>
    <xf numFmtId="4" fontId="8" fillId="0" borderId="14" xfId="54" applyNumberFormat="1" applyFont="1" applyFill="1" applyBorder="1" applyAlignment="1">
      <alignment horizontal="center" vertical="center"/>
      <protection/>
    </xf>
    <xf numFmtId="49" fontId="8" fillId="0" borderId="22" xfId="54" applyNumberFormat="1" applyFont="1" applyFill="1" applyBorder="1" applyAlignment="1">
      <alignment horizontal="center" vertical="center"/>
      <protection/>
    </xf>
    <xf numFmtId="49" fontId="8" fillId="0" borderId="13" xfId="54" applyNumberFormat="1" applyFont="1" applyFill="1" applyBorder="1" applyAlignment="1">
      <alignment horizontal="center" vertical="center"/>
      <protection/>
    </xf>
    <xf numFmtId="49" fontId="8" fillId="0" borderId="21" xfId="54" applyNumberFormat="1" applyFont="1" applyFill="1" applyBorder="1" applyAlignment="1">
      <alignment horizontal="center" vertical="center"/>
      <protection/>
    </xf>
    <xf numFmtId="49" fontId="8" fillId="0" borderId="14" xfId="54" applyNumberFormat="1" applyFont="1" applyFill="1" applyBorder="1" applyAlignment="1">
      <alignment horizontal="center" vertical="center"/>
      <protection/>
    </xf>
    <xf numFmtId="4" fontId="58" fillId="0" borderId="23" xfId="54" applyNumberFormat="1" applyFont="1" applyFill="1" applyBorder="1" applyAlignment="1">
      <alignment horizontal="center" vertical="center"/>
      <protection/>
    </xf>
    <xf numFmtId="4" fontId="59" fillId="0" borderId="23" xfId="54" applyNumberFormat="1" applyFont="1" applyFill="1" applyBorder="1" applyAlignment="1">
      <alignment horizontal="center" vertical="center"/>
      <protection/>
    </xf>
    <xf numFmtId="4" fontId="58" fillId="0" borderId="0" xfId="54" applyNumberFormat="1" applyFont="1" applyFill="1" applyBorder="1" applyAlignment="1">
      <alignment horizontal="center" vertical="center"/>
      <protection/>
    </xf>
    <xf numFmtId="4" fontId="53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49" fontId="7" fillId="0" borderId="18" xfId="54" applyNumberFormat="1" applyFont="1" applyFill="1" applyBorder="1" applyAlignment="1">
      <alignment horizontal="center" vertical="center"/>
      <protection/>
    </xf>
    <xf numFmtId="49" fontId="7" fillId="0" borderId="19" xfId="54" applyNumberFormat="1" applyFont="1" applyFill="1" applyBorder="1" applyAlignment="1">
      <alignment horizontal="center" vertical="center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49" fontId="5" fillId="0" borderId="18" xfId="54" applyNumberFormat="1" applyFont="1" applyFill="1" applyBorder="1" applyAlignment="1">
      <alignment horizontal="center" vertical="center"/>
      <protection/>
    </xf>
    <xf numFmtId="49" fontId="5" fillId="0" borderId="19" xfId="54" applyNumberFormat="1" applyFont="1" applyFill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2" xfId="53"/>
    <cellStyle name="Normalny_Droga nr 2 w km 618-625 - przedmiar i kosztorysu" xfId="54"/>
    <cellStyle name="Normalny_Tabela zbiorcza cz.1 (0030-0035)" xfId="55"/>
    <cellStyle name="Normalny_Wzór tabeli" xfId="56"/>
    <cellStyle name="Obliczenia" xfId="57"/>
    <cellStyle name="Followed Hyperlink" xfId="58"/>
    <cellStyle name="Opis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55" zoomScaleNormal="90" zoomScaleSheetLayoutView="55" zoomScalePageLayoutView="120" workbookViewId="0" topLeftCell="A1">
      <selection activeCell="A62" sqref="A62:IV62"/>
    </sheetView>
  </sheetViews>
  <sheetFormatPr defaultColWidth="9.125" defaultRowHeight="12.75"/>
  <cols>
    <col min="1" max="1" width="5.125" style="1" customWidth="1"/>
    <col min="2" max="2" width="12.125" style="1" customWidth="1"/>
    <col min="3" max="3" width="55.50390625" style="2" customWidth="1"/>
    <col min="4" max="4" width="7.125" style="3" customWidth="1"/>
    <col min="5" max="6" width="11.50390625" style="4" customWidth="1"/>
    <col min="7" max="7" width="15.00390625" style="4" customWidth="1"/>
    <col min="8" max="16384" width="9.125" style="5" customWidth="1"/>
  </cols>
  <sheetData>
    <row r="1" spans="6:7" ht="25.5" customHeight="1">
      <c r="F1" s="66" t="s">
        <v>128</v>
      </c>
      <c r="G1" s="67"/>
    </row>
    <row r="2" spans="1:7" ht="28.5" customHeight="1">
      <c r="A2" s="71" t="s">
        <v>129</v>
      </c>
      <c r="B2" s="71"/>
      <c r="C2" s="71"/>
      <c r="D2" s="71"/>
      <c r="E2" s="71"/>
      <c r="F2" s="71"/>
      <c r="G2" s="71"/>
    </row>
    <row r="3" spans="1:7" ht="18" customHeight="1">
      <c r="A3" s="72" t="s">
        <v>56</v>
      </c>
      <c r="B3" s="73"/>
      <c r="C3" s="73"/>
      <c r="D3" s="73"/>
      <c r="E3" s="73"/>
      <c r="F3" s="73"/>
      <c r="G3" s="74"/>
    </row>
    <row r="4" spans="1:7" ht="18.75" customHeight="1">
      <c r="A4" s="75"/>
      <c r="B4" s="76"/>
      <c r="C4" s="76"/>
      <c r="D4" s="76"/>
      <c r="E4" s="76"/>
      <c r="F4" s="76"/>
      <c r="G4" s="77"/>
    </row>
    <row r="5" spans="1:7" ht="18" customHeight="1">
      <c r="A5" s="62" t="s">
        <v>5</v>
      </c>
      <c r="B5" s="64" t="s">
        <v>55</v>
      </c>
      <c r="C5" s="7" t="s">
        <v>13</v>
      </c>
      <c r="D5" s="78" t="s">
        <v>14</v>
      </c>
      <c r="E5" s="79"/>
      <c r="F5" s="60" t="s">
        <v>50</v>
      </c>
      <c r="G5" s="60" t="s">
        <v>51</v>
      </c>
    </row>
    <row r="6" spans="1:7" ht="18" customHeight="1">
      <c r="A6" s="63"/>
      <c r="B6" s="65"/>
      <c r="C6" s="9" t="s">
        <v>6</v>
      </c>
      <c r="D6" s="10" t="s">
        <v>15</v>
      </c>
      <c r="E6" s="11" t="s">
        <v>0</v>
      </c>
      <c r="F6" s="61"/>
      <c r="G6" s="61"/>
    </row>
    <row r="7" spans="1:7" ht="18" customHeight="1">
      <c r="A7" s="12">
        <v>1</v>
      </c>
      <c r="B7" s="13" t="s">
        <v>16</v>
      </c>
      <c r="C7" s="7" t="s">
        <v>17</v>
      </c>
      <c r="D7" s="14">
        <v>4</v>
      </c>
      <c r="E7" s="15">
        <v>5</v>
      </c>
      <c r="F7" s="15">
        <v>6</v>
      </c>
      <c r="G7" s="15">
        <v>7</v>
      </c>
    </row>
    <row r="8" spans="1:7" ht="18.75" customHeight="1">
      <c r="A8" s="12" t="s">
        <v>1</v>
      </c>
      <c r="B8" s="13"/>
      <c r="C8" s="16" t="s">
        <v>9</v>
      </c>
      <c r="D8" s="17"/>
      <c r="E8" s="18"/>
      <c r="F8" s="18"/>
      <c r="G8" s="18"/>
    </row>
    <row r="9" spans="1:7" ht="18.75" customHeight="1">
      <c r="A9" s="12"/>
      <c r="B9" s="13"/>
      <c r="C9" s="16" t="s">
        <v>70</v>
      </c>
      <c r="D9" s="17"/>
      <c r="E9" s="18"/>
      <c r="F9" s="18"/>
      <c r="G9" s="18"/>
    </row>
    <row r="10" spans="1:7" ht="57" customHeight="1">
      <c r="A10" s="19" t="s">
        <v>27</v>
      </c>
      <c r="B10" s="20" t="s">
        <v>57</v>
      </c>
      <c r="C10" s="21" t="s">
        <v>71</v>
      </c>
      <c r="D10" s="22" t="s">
        <v>58</v>
      </c>
      <c r="E10" s="23">
        <v>0.044</v>
      </c>
      <c r="F10" s="24"/>
      <c r="G10" s="24">
        <f>E10*F10</f>
        <v>0</v>
      </c>
    </row>
    <row r="11" spans="1:7" ht="23.25" customHeight="1">
      <c r="A11" s="25" t="s">
        <v>1</v>
      </c>
      <c r="B11" s="26"/>
      <c r="C11" s="27" t="s">
        <v>22</v>
      </c>
      <c r="D11" s="28"/>
      <c r="E11" s="29"/>
      <c r="F11" s="29"/>
      <c r="G11" s="29"/>
    </row>
    <row r="12" spans="1:7" ht="51" customHeight="1">
      <c r="A12" s="25" t="s">
        <v>16</v>
      </c>
      <c r="B12" s="26" t="s">
        <v>72</v>
      </c>
      <c r="C12" s="30" t="s">
        <v>73</v>
      </c>
      <c r="D12" s="22" t="s">
        <v>7</v>
      </c>
      <c r="E12" s="31">
        <v>32</v>
      </c>
      <c r="F12" s="24"/>
      <c r="G12" s="24">
        <f>E12*F12</f>
        <v>0</v>
      </c>
    </row>
    <row r="13" spans="1:7" ht="18.75" customHeight="1">
      <c r="A13" s="25" t="s">
        <v>1</v>
      </c>
      <c r="B13" s="26"/>
      <c r="C13" s="27" t="s">
        <v>3</v>
      </c>
      <c r="D13" s="28"/>
      <c r="E13" s="29"/>
      <c r="F13" s="32"/>
      <c r="G13" s="24"/>
    </row>
    <row r="14" spans="1:7" ht="48.75" customHeight="1">
      <c r="A14" s="25" t="s">
        <v>17</v>
      </c>
      <c r="B14" s="26" t="s">
        <v>59</v>
      </c>
      <c r="C14" s="30" t="s">
        <v>80</v>
      </c>
      <c r="D14" s="22" t="s">
        <v>7</v>
      </c>
      <c r="E14" s="31">
        <v>2</v>
      </c>
      <c r="F14" s="24"/>
      <c r="G14" s="24">
        <f aca="true" t="shared" si="0" ref="G14:G57">E14*F14</f>
        <v>0</v>
      </c>
    </row>
    <row r="15" spans="1:7" ht="24.75" customHeight="1">
      <c r="A15" s="25" t="s">
        <v>34</v>
      </c>
      <c r="B15" s="26" t="s">
        <v>59</v>
      </c>
      <c r="C15" s="30" t="s">
        <v>81</v>
      </c>
      <c r="D15" s="22" t="s">
        <v>8</v>
      </c>
      <c r="E15" s="31">
        <v>2</v>
      </c>
      <c r="F15" s="24"/>
      <c r="G15" s="24">
        <f t="shared" si="0"/>
        <v>0</v>
      </c>
    </row>
    <row r="16" spans="1:7" ht="22.5" customHeight="1">
      <c r="A16" s="25" t="s">
        <v>35</v>
      </c>
      <c r="B16" s="26" t="s">
        <v>59</v>
      </c>
      <c r="C16" s="30" t="s">
        <v>82</v>
      </c>
      <c r="D16" s="22" t="s">
        <v>7</v>
      </c>
      <c r="E16" s="31">
        <v>4</v>
      </c>
      <c r="F16" s="24"/>
      <c r="G16" s="24">
        <f t="shared" si="0"/>
        <v>0</v>
      </c>
    </row>
    <row r="17" spans="1:7" ht="36" customHeight="1">
      <c r="A17" s="25" t="s">
        <v>28</v>
      </c>
      <c r="B17" s="26" t="s">
        <v>59</v>
      </c>
      <c r="C17" s="30" t="s">
        <v>94</v>
      </c>
      <c r="D17" s="22" t="s">
        <v>7</v>
      </c>
      <c r="E17" s="31">
        <v>48</v>
      </c>
      <c r="F17" s="24"/>
      <c r="G17" s="24">
        <f t="shared" si="0"/>
        <v>0</v>
      </c>
    </row>
    <row r="18" spans="1:7" ht="45.75" customHeight="1">
      <c r="A18" s="25" t="s">
        <v>12</v>
      </c>
      <c r="B18" s="26" t="s">
        <v>59</v>
      </c>
      <c r="C18" s="33" t="s">
        <v>95</v>
      </c>
      <c r="D18" s="22" t="s">
        <v>26</v>
      </c>
      <c r="E18" s="31">
        <v>0.5</v>
      </c>
      <c r="F18" s="24"/>
      <c r="G18" s="24">
        <f t="shared" si="0"/>
        <v>0</v>
      </c>
    </row>
    <row r="19" spans="1:7" ht="26.25" customHeight="1">
      <c r="A19" s="25" t="s">
        <v>36</v>
      </c>
      <c r="B19" s="26" t="s">
        <v>59</v>
      </c>
      <c r="C19" s="30" t="s">
        <v>96</v>
      </c>
      <c r="D19" s="22" t="s">
        <v>8</v>
      </c>
      <c r="E19" s="31">
        <v>1.5</v>
      </c>
      <c r="F19" s="24"/>
      <c r="G19" s="24">
        <f t="shared" si="0"/>
        <v>0</v>
      </c>
    </row>
    <row r="20" spans="1:7" ht="35.25" customHeight="1">
      <c r="A20" s="25" t="s">
        <v>37</v>
      </c>
      <c r="B20" s="26" t="s">
        <v>59</v>
      </c>
      <c r="C20" s="30" t="s">
        <v>97</v>
      </c>
      <c r="D20" s="22" t="s">
        <v>7</v>
      </c>
      <c r="E20" s="31">
        <v>33.6</v>
      </c>
      <c r="F20" s="24"/>
      <c r="G20" s="24">
        <f t="shared" si="0"/>
        <v>0</v>
      </c>
    </row>
    <row r="21" spans="1:7" ht="26.25" customHeight="1">
      <c r="A21" s="25" t="s">
        <v>18</v>
      </c>
      <c r="B21" s="26" t="s">
        <v>59</v>
      </c>
      <c r="C21" s="30" t="s">
        <v>98</v>
      </c>
      <c r="D21" s="22" t="s">
        <v>8</v>
      </c>
      <c r="E21" s="31">
        <v>30</v>
      </c>
      <c r="F21" s="24"/>
      <c r="G21" s="24">
        <f t="shared" si="0"/>
        <v>0</v>
      </c>
    </row>
    <row r="22" spans="1:7" ht="18" customHeight="1">
      <c r="A22" s="25" t="s">
        <v>19</v>
      </c>
      <c r="B22" s="26" t="s">
        <v>59</v>
      </c>
      <c r="C22" s="30" t="s">
        <v>83</v>
      </c>
      <c r="D22" s="22" t="s">
        <v>7</v>
      </c>
      <c r="E22" s="31">
        <v>4</v>
      </c>
      <c r="F22" s="24"/>
      <c r="G22" s="24">
        <f t="shared" si="0"/>
        <v>0</v>
      </c>
    </row>
    <row r="23" spans="1:7" ht="18">
      <c r="A23" s="8" t="s">
        <v>1</v>
      </c>
      <c r="B23" s="34"/>
      <c r="C23" s="35" t="s">
        <v>23</v>
      </c>
      <c r="D23" s="36"/>
      <c r="E23" s="37"/>
      <c r="F23" s="32"/>
      <c r="G23" s="24"/>
    </row>
    <row r="24" spans="1:7" ht="20.25" customHeight="1">
      <c r="A24" s="25" t="s">
        <v>1</v>
      </c>
      <c r="B24" s="26"/>
      <c r="C24" s="38" t="s">
        <v>24</v>
      </c>
      <c r="D24" s="28"/>
      <c r="E24" s="29"/>
      <c r="F24" s="32"/>
      <c r="G24" s="24"/>
    </row>
    <row r="25" spans="1:7" ht="30.75" customHeight="1">
      <c r="A25" s="39" t="s">
        <v>38</v>
      </c>
      <c r="B25" s="40" t="s">
        <v>60</v>
      </c>
      <c r="C25" s="41" t="s">
        <v>99</v>
      </c>
      <c r="D25" s="42" t="s">
        <v>26</v>
      </c>
      <c r="E25" s="43">
        <v>20</v>
      </c>
      <c r="F25" s="24"/>
      <c r="G25" s="24">
        <f>E25*F25</f>
        <v>0</v>
      </c>
    </row>
    <row r="26" spans="1:7" ht="18">
      <c r="A26" s="25" t="s">
        <v>1</v>
      </c>
      <c r="B26" s="26"/>
      <c r="C26" s="38" t="s">
        <v>25</v>
      </c>
      <c r="D26" s="28"/>
      <c r="E26" s="44"/>
      <c r="F26" s="45"/>
      <c r="G26" s="24"/>
    </row>
    <row r="27" spans="1:7" ht="30.75">
      <c r="A27" s="39" t="s">
        <v>39</v>
      </c>
      <c r="B27" s="6" t="s">
        <v>61</v>
      </c>
      <c r="C27" s="46" t="s">
        <v>100</v>
      </c>
      <c r="D27" s="22" t="s">
        <v>26</v>
      </c>
      <c r="E27" s="31">
        <v>19.25</v>
      </c>
      <c r="F27" s="24"/>
      <c r="G27" s="24">
        <f>E27*F27</f>
        <v>0</v>
      </c>
    </row>
    <row r="28" spans="1:7" ht="21" customHeight="1">
      <c r="A28" s="25" t="s">
        <v>1</v>
      </c>
      <c r="B28" s="26"/>
      <c r="C28" s="27" t="s">
        <v>10</v>
      </c>
      <c r="D28" s="28"/>
      <c r="E28" s="29"/>
      <c r="F28" s="32"/>
      <c r="G28" s="24"/>
    </row>
    <row r="29" spans="1:7" ht="48" customHeight="1">
      <c r="A29" s="25" t="s">
        <v>1</v>
      </c>
      <c r="B29" s="26"/>
      <c r="C29" s="27" t="s">
        <v>2</v>
      </c>
      <c r="D29" s="28"/>
      <c r="E29" s="29"/>
      <c r="F29" s="32"/>
      <c r="G29" s="24"/>
    </row>
    <row r="30" spans="1:7" ht="38.25" customHeight="1">
      <c r="A30" s="25" t="s">
        <v>40</v>
      </c>
      <c r="B30" s="26" t="s">
        <v>62</v>
      </c>
      <c r="C30" s="30" t="s">
        <v>87</v>
      </c>
      <c r="D30" s="22" t="s">
        <v>7</v>
      </c>
      <c r="E30" s="47">
        <v>80.1</v>
      </c>
      <c r="F30" s="24"/>
      <c r="G30" s="24">
        <f t="shared" si="0"/>
        <v>0</v>
      </c>
    </row>
    <row r="31" spans="1:7" ht="38.25" customHeight="1">
      <c r="A31" s="25" t="s">
        <v>20</v>
      </c>
      <c r="B31" s="26" t="s">
        <v>62</v>
      </c>
      <c r="C31" s="48" t="s">
        <v>109</v>
      </c>
      <c r="D31" s="22" t="s">
        <v>7</v>
      </c>
      <c r="E31" s="47">
        <v>7.5</v>
      </c>
      <c r="F31" s="24"/>
      <c r="G31" s="24">
        <f>E31*F31</f>
        <v>0</v>
      </c>
    </row>
    <row r="32" spans="1:7" ht="26.25" customHeight="1">
      <c r="A32" s="25" t="s">
        <v>1</v>
      </c>
      <c r="B32" s="26"/>
      <c r="C32" s="27" t="s">
        <v>29</v>
      </c>
      <c r="D32" s="28"/>
      <c r="E32" s="29"/>
      <c r="F32" s="32"/>
      <c r="G32" s="24"/>
    </row>
    <row r="33" spans="1:7" ht="38.25" customHeight="1">
      <c r="A33" s="25" t="s">
        <v>41</v>
      </c>
      <c r="B33" s="26" t="s">
        <v>63</v>
      </c>
      <c r="C33" s="30" t="s">
        <v>101</v>
      </c>
      <c r="D33" s="22" t="s">
        <v>7</v>
      </c>
      <c r="E33" s="47">
        <v>65.7</v>
      </c>
      <c r="F33" s="24"/>
      <c r="G33" s="24">
        <f t="shared" si="0"/>
        <v>0</v>
      </c>
    </row>
    <row r="34" spans="1:7" ht="51" customHeight="1">
      <c r="A34" s="25" t="s">
        <v>42</v>
      </c>
      <c r="B34" s="26" t="s">
        <v>63</v>
      </c>
      <c r="C34" s="30" t="s">
        <v>74</v>
      </c>
      <c r="D34" s="22" t="s">
        <v>7</v>
      </c>
      <c r="E34" s="47">
        <v>16</v>
      </c>
      <c r="F34" s="24"/>
      <c r="G34" s="24">
        <f t="shared" si="0"/>
        <v>0</v>
      </c>
    </row>
    <row r="35" spans="1:7" ht="38.25" customHeight="1">
      <c r="A35" s="25" t="s">
        <v>43</v>
      </c>
      <c r="B35" s="26" t="s">
        <v>63</v>
      </c>
      <c r="C35" s="30" t="s">
        <v>110</v>
      </c>
      <c r="D35" s="22" t="s">
        <v>7</v>
      </c>
      <c r="E35" s="47">
        <v>7.5</v>
      </c>
      <c r="F35" s="24"/>
      <c r="G35" s="24">
        <f>E35*F35</f>
        <v>0</v>
      </c>
    </row>
    <row r="36" spans="1:7" ht="37.5" customHeight="1">
      <c r="A36" s="25" t="s">
        <v>1</v>
      </c>
      <c r="B36" s="26"/>
      <c r="C36" s="27" t="s">
        <v>79</v>
      </c>
      <c r="D36" s="28"/>
      <c r="E36" s="29"/>
      <c r="F36" s="32"/>
      <c r="G36" s="24"/>
    </row>
    <row r="37" spans="1:7" ht="26.25" customHeight="1">
      <c r="A37" s="12" t="s">
        <v>1</v>
      </c>
      <c r="B37" s="13"/>
      <c r="C37" s="27" t="s">
        <v>11</v>
      </c>
      <c r="D37" s="28"/>
      <c r="E37" s="29"/>
      <c r="F37" s="32"/>
      <c r="G37" s="24"/>
    </row>
    <row r="38" spans="1:7" ht="22.5" customHeight="1">
      <c r="A38" s="25" t="s">
        <v>1</v>
      </c>
      <c r="B38" s="26"/>
      <c r="C38" s="27" t="s">
        <v>88</v>
      </c>
      <c r="D38" s="28"/>
      <c r="E38" s="29"/>
      <c r="F38" s="32"/>
      <c r="G38" s="24"/>
    </row>
    <row r="39" spans="1:7" ht="39.75" customHeight="1">
      <c r="A39" s="25" t="s">
        <v>44</v>
      </c>
      <c r="B39" s="26" t="s">
        <v>64</v>
      </c>
      <c r="C39" s="49" t="s">
        <v>89</v>
      </c>
      <c r="D39" s="22" t="s">
        <v>8</v>
      </c>
      <c r="E39" s="31">
        <v>30</v>
      </c>
      <c r="F39" s="24"/>
      <c r="G39" s="24">
        <f t="shared" si="0"/>
        <v>0</v>
      </c>
    </row>
    <row r="40" spans="1:7" ht="36.75" customHeight="1">
      <c r="A40" s="25" t="s">
        <v>45</v>
      </c>
      <c r="B40" s="26" t="s">
        <v>64</v>
      </c>
      <c r="C40" s="30" t="s">
        <v>90</v>
      </c>
      <c r="D40" s="22" t="s">
        <v>7</v>
      </c>
      <c r="E40" s="31">
        <v>2</v>
      </c>
      <c r="F40" s="24"/>
      <c r="G40" s="24">
        <f t="shared" si="0"/>
        <v>0</v>
      </c>
    </row>
    <row r="41" spans="1:7" ht="74.25" customHeight="1">
      <c r="A41" s="25" t="s">
        <v>46</v>
      </c>
      <c r="B41" s="26" t="s">
        <v>64</v>
      </c>
      <c r="C41" s="50" t="s">
        <v>111</v>
      </c>
      <c r="D41" s="22" t="s">
        <v>7</v>
      </c>
      <c r="E41" s="31">
        <v>7.5</v>
      </c>
      <c r="F41" s="24"/>
      <c r="G41" s="24">
        <f>E41*F41</f>
        <v>0</v>
      </c>
    </row>
    <row r="42" spans="1:7" ht="75.75" customHeight="1">
      <c r="A42" s="25" t="s">
        <v>47</v>
      </c>
      <c r="B42" s="26" t="s">
        <v>64</v>
      </c>
      <c r="C42" s="50" t="s">
        <v>112</v>
      </c>
      <c r="D42" s="22" t="s">
        <v>7</v>
      </c>
      <c r="E42" s="31">
        <v>7.5</v>
      </c>
      <c r="F42" s="24"/>
      <c r="G42" s="24">
        <f>E42*F42</f>
        <v>0</v>
      </c>
    </row>
    <row r="43" spans="1:7" ht="26.25" customHeight="1">
      <c r="A43" s="25" t="s">
        <v>1</v>
      </c>
      <c r="B43" s="26"/>
      <c r="C43" s="27" t="s">
        <v>30</v>
      </c>
      <c r="D43" s="28"/>
      <c r="E43" s="29"/>
      <c r="F43" s="32"/>
      <c r="G43" s="24"/>
    </row>
    <row r="44" spans="1:7" ht="58.5" customHeight="1">
      <c r="A44" s="25" t="s">
        <v>48</v>
      </c>
      <c r="B44" s="26" t="s">
        <v>65</v>
      </c>
      <c r="C44" s="30" t="s">
        <v>92</v>
      </c>
      <c r="D44" s="22" t="s">
        <v>7</v>
      </c>
      <c r="E44" s="47">
        <v>14.4</v>
      </c>
      <c r="F44" s="24"/>
      <c r="G44" s="24">
        <f t="shared" si="0"/>
        <v>0</v>
      </c>
    </row>
    <row r="45" spans="1:7" ht="50.25" customHeight="1">
      <c r="A45" s="25" t="s">
        <v>21</v>
      </c>
      <c r="B45" s="26" t="s">
        <v>66</v>
      </c>
      <c r="C45" s="30" t="s">
        <v>91</v>
      </c>
      <c r="D45" s="22" t="s">
        <v>7</v>
      </c>
      <c r="E45" s="47">
        <v>65.7</v>
      </c>
      <c r="F45" s="24"/>
      <c r="G45" s="24">
        <f t="shared" si="0"/>
        <v>0</v>
      </c>
    </row>
    <row r="46" spans="1:7" ht="26.25" customHeight="1">
      <c r="A46" s="12" t="s">
        <v>1</v>
      </c>
      <c r="B46" s="13"/>
      <c r="C46" s="27" t="s">
        <v>4</v>
      </c>
      <c r="D46" s="28"/>
      <c r="E46" s="29"/>
      <c r="F46" s="32"/>
      <c r="G46" s="24"/>
    </row>
    <row r="47" spans="1:7" ht="26.25" customHeight="1">
      <c r="A47" s="25" t="s">
        <v>1</v>
      </c>
      <c r="B47" s="26"/>
      <c r="C47" s="27" t="s">
        <v>49</v>
      </c>
      <c r="D47" s="28"/>
      <c r="E47" s="29"/>
      <c r="F47" s="32"/>
      <c r="G47" s="24"/>
    </row>
    <row r="48" spans="1:7" ht="45.75" customHeight="1">
      <c r="A48" s="25" t="s">
        <v>114</v>
      </c>
      <c r="B48" s="26" t="s">
        <v>67</v>
      </c>
      <c r="C48" s="30" t="s">
        <v>75</v>
      </c>
      <c r="D48" s="22" t="s">
        <v>8</v>
      </c>
      <c r="E48" s="47">
        <v>35</v>
      </c>
      <c r="F48" s="24"/>
      <c r="G48" s="24">
        <f t="shared" si="0"/>
        <v>0</v>
      </c>
    </row>
    <row r="49" spans="1:7" ht="51" customHeight="1">
      <c r="A49" s="25" t="s">
        <v>115</v>
      </c>
      <c r="B49" s="26" t="s">
        <v>67</v>
      </c>
      <c r="C49" s="30" t="s">
        <v>76</v>
      </c>
      <c r="D49" s="22" t="s">
        <v>8</v>
      </c>
      <c r="E49" s="47">
        <v>15</v>
      </c>
      <c r="F49" s="24"/>
      <c r="G49" s="24">
        <f t="shared" si="0"/>
        <v>0</v>
      </c>
    </row>
    <row r="50" spans="1:7" ht="48" customHeight="1">
      <c r="A50" s="25" t="s">
        <v>116</v>
      </c>
      <c r="B50" s="26" t="s">
        <v>67</v>
      </c>
      <c r="C50" s="30" t="s">
        <v>102</v>
      </c>
      <c r="D50" s="22" t="s">
        <v>8</v>
      </c>
      <c r="E50" s="47">
        <v>6</v>
      </c>
      <c r="F50" s="24"/>
      <c r="G50" s="24">
        <f>E50*F50</f>
        <v>0</v>
      </c>
    </row>
    <row r="51" spans="1:7" ht="26.25" customHeight="1">
      <c r="A51" s="25" t="s">
        <v>1</v>
      </c>
      <c r="B51" s="26"/>
      <c r="C51" s="27" t="s">
        <v>31</v>
      </c>
      <c r="D51" s="28"/>
      <c r="E51" s="29"/>
      <c r="F51" s="32"/>
      <c r="G51" s="24"/>
    </row>
    <row r="52" spans="1:7" ht="39" customHeight="1">
      <c r="A52" s="25" t="s">
        <v>117</v>
      </c>
      <c r="B52" s="26" t="s">
        <v>68</v>
      </c>
      <c r="C52" s="30" t="s">
        <v>77</v>
      </c>
      <c r="D52" s="22" t="s">
        <v>8</v>
      </c>
      <c r="E52" s="47">
        <v>38</v>
      </c>
      <c r="F52" s="24"/>
      <c r="G52" s="24">
        <f t="shared" si="0"/>
        <v>0</v>
      </c>
    </row>
    <row r="53" spans="1:7" ht="26.25" customHeight="1">
      <c r="A53" s="12" t="s">
        <v>1</v>
      </c>
      <c r="B53" s="13"/>
      <c r="C53" s="27" t="s">
        <v>32</v>
      </c>
      <c r="D53" s="28"/>
      <c r="E53" s="29"/>
      <c r="F53" s="32"/>
      <c r="G53" s="24"/>
    </row>
    <row r="54" spans="1:7" ht="26.25" customHeight="1">
      <c r="A54" s="25" t="s">
        <v>1</v>
      </c>
      <c r="B54" s="26"/>
      <c r="C54" s="27" t="s">
        <v>33</v>
      </c>
      <c r="D54" s="28"/>
      <c r="E54" s="29"/>
      <c r="F54" s="32"/>
      <c r="G54" s="24"/>
    </row>
    <row r="55" spans="1:7" ht="33.75" customHeight="1">
      <c r="A55" s="25" t="s">
        <v>118</v>
      </c>
      <c r="B55" s="26" t="s">
        <v>69</v>
      </c>
      <c r="C55" s="30" t="s">
        <v>78</v>
      </c>
      <c r="D55" s="22" t="s">
        <v>103</v>
      </c>
      <c r="E55" s="47">
        <v>2</v>
      </c>
      <c r="F55" s="24"/>
      <c r="G55" s="24">
        <f t="shared" si="0"/>
        <v>0</v>
      </c>
    </row>
    <row r="56" spans="1:7" ht="36.75" customHeight="1">
      <c r="A56" s="25" t="s">
        <v>119</v>
      </c>
      <c r="B56" s="26" t="s">
        <v>69</v>
      </c>
      <c r="C56" s="30" t="s">
        <v>93</v>
      </c>
      <c r="D56" s="22" t="s">
        <v>8</v>
      </c>
      <c r="E56" s="47">
        <v>6</v>
      </c>
      <c r="F56" s="24"/>
      <c r="G56" s="24">
        <f t="shared" si="0"/>
        <v>0</v>
      </c>
    </row>
    <row r="57" spans="1:7" ht="42" customHeight="1">
      <c r="A57" s="25" t="s">
        <v>120</v>
      </c>
      <c r="B57" s="40" t="s">
        <v>60</v>
      </c>
      <c r="C57" s="49" t="s">
        <v>84</v>
      </c>
      <c r="D57" s="22" t="s">
        <v>26</v>
      </c>
      <c r="E57" s="47">
        <v>16</v>
      </c>
      <c r="F57" s="24"/>
      <c r="G57" s="24">
        <f t="shared" si="0"/>
        <v>0</v>
      </c>
    </row>
    <row r="58" spans="1:7" ht="40.5" customHeight="1">
      <c r="A58" s="25" t="s">
        <v>121</v>
      </c>
      <c r="B58" s="26" t="s">
        <v>69</v>
      </c>
      <c r="C58" s="49" t="s">
        <v>85</v>
      </c>
      <c r="D58" s="22" t="s">
        <v>26</v>
      </c>
      <c r="E58" s="47">
        <v>3.32</v>
      </c>
      <c r="F58" s="24"/>
      <c r="G58" s="24">
        <f aca="true" t="shared" si="1" ref="G58:G63">E58*F58</f>
        <v>0</v>
      </c>
    </row>
    <row r="59" spans="1:7" ht="41.25" customHeight="1">
      <c r="A59" s="25" t="s">
        <v>122</v>
      </c>
      <c r="B59" s="26" t="s">
        <v>69</v>
      </c>
      <c r="C59" s="49" t="s">
        <v>105</v>
      </c>
      <c r="D59" s="22" t="s">
        <v>8</v>
      </c>
      <c r="E59" s="47">
        <v>31</v>
      </c>
      <c r="F59" s="24"/>
      <c r="G59" s="24">
        <f t="shared" si="1"/>
        <v>0</v>
      </c>
    </row>
    <row r="60" spans="1:7" ht="36.75" customHeight="1">
      <c r="A60" s="25" t="s">
        <v>124</v>
      </c>
      <c r="B60" s="26" t="s">
        <v>69</v>
      </c>
      <c r="C60" s="49" t="s">
        <v>106</v>
      </c>
      <c r="D60" s="22" t="s">
        <v>8</v>
      </c>
      <c r="E60" s="47">
        <v>7.5</v>
      </c>
      <c r="F60" s="24"/>
      <c r="G60" s="24">
        <f t="shared" si="1"/>
        <v>0</v>
      </c>
    </row>
    <row r="61" spans="1:7" ht="39" customHeight="1">
      <c r="A61" s="25" t="s">
        <v>113</v>
      </c>
      <c r="B61" s="26" t="s">
        <v>69</v>
      </c>
      <c r="C61" s="49" t="s">
        <v>107</v>
      </c>
      <c r="D61" s="22" t="s">
        <v>108</v>
      </c>
      <c r="E61" s="47">
        <v>1</v>
      </c>
      <c r="F61" s="24"/>
      <c r="G61" s="24">
        <f t="shared" si="1"/>
        <v>0</v>
      </c>
    </row>
    <row r="62" spans="1:7" ht="44.25" customHeight="1">
      <c r="A62" s="25" t="s">
        <v>125</v>
      </c>
      <c r="B62" s="26" t="s">
        <v>69</v>
      </c>
      <c r="C62" s="51" t="s">
        <v>104</v>
      </c>
      <c r="D62" s="22" t="s">
        <v>103</v>
      </c>
      <c r="E62" s="47">
        <v>1</v>
      </c>
      <c r="F62" s="24"/>
      <c r="G62" s="24">
        <f t="shared" si="1"/>
        <v>0</v>
      </c>
    </row>
    <row r="63" spans="1:7" ht="45" customHeight="1">
      <c r="A63" s="25" t="s">
        <v>123</v>
      </c>
      <c r="B63" s="26" t="s">
        <v>69</v>
      </c>
      <c r="C63" s="51" t="s">
        <v>86</v>
      </c>
      <c r="D63" s="22" t="s">
        <v>103</v>
      </c>
      <c r="E63" s="47">
        <v>1</v>
      </c>
      <c r="F63" s="24"/>
      <c r="G63" s="24">
        <f t="shared" si="1"/>
        <v>0</v>
      </c>
    </row>
    <row r="64" spans="1:7" s="59" customFormat="1" ht="19.5" customHeight="1">
      <c r="A64" s="52"/>
      <c r="B64" s="53"/>
      <c r="C64" s="54" t="s">
        <v>52</v>
      </c>
      <c r="D64" s="55"/>
      <c r="E64" s="56"/>
      <c r="F64" s="57"/>
      <c r="G64" s="58">
        <f>SUM(G10:G63)</f>
        <v>0</v>
      </c>
    </row>
    <row r="65" spans="1:7" s="59" customFormat="1" ht="19.5" customHeight="1">
      <c r="A65" s="52"/>
      <c r="B65" s="53"/>
      <c r="C65" s="54" t="s">
        <v>53</v>
      </c>
      <c r="D65" s="55"/>
      <c r="E65" s="56"/>
      <c r="F65" s="57"/>
      <c r="G65" s="58">
        <f>G64*23%</f>
        <v>0</v>
      </c>
    </row>
    <row r="66" spans="1:7" s="59" customFormat="1" ht="19.5" customHeight="1">
      <c r="A66" s="52"/>
      <c r="B66" s="53"/>
      <c r="C66" s="54" t="s">
        <v>54</v>
      </c>
      <c r="D66" s="55"/>
      <c r="E66" s="56"/>
      <c r="F66" s="57"/>
      <c r="G66" s="58">
        <f>G64+G65</f>
        <v>0</v>
      </c>
    </row>
    <row r="68" spans="5:7" ht="15">
      <c r="E68" s="68" t="s">
        <v>126</v>
      </c>
      <c r="F68" s="69"/>
      <c r="G68" s="69"/>
    </row>
    <row r="69" spans="4:7" ht="12.75" customHeight="1">
      <c r="D69" s="70" t="s">
        <v>127</v>
      </c>
      <c r="E69" s="70"/>
      <c r="F69" s="70"/>
      <c r="G69" s="70"/>
    </row>
    <row r="70" spans="4:7" ht="15">
      <c r="D70" s="70"/>
      <c r="E70" s="70"/>
      <c r="F70" s="70"/>
      <c r="G70" s="70"/>
    </row>
  </sheetData>
  <sheetProtection/>
  <mergeCells count="11">
    <mergeCell ref="F5:F6"/>
    <mergeCell ref="G5:G6"/>
    <mergeCell ref="A5:A6"/>
    <mergeCell ref="B5:B6"/>
    <mergeCell ref="F1:G1"/>
    <mergeCell ref="E68:G68"/>
    <mergeCell ref="D69:G70"/>
    <mergeCell ref="A2:G2"/>
    <mergeCell ref="A3:G3"/>
    <mergeCell ref="A4:G4"/>
    <mergeCell ref="D5:E5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horizontalDpi="600" verticalDpi="600" orientation="portrait" paperSize="9" scale="53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PZDP w Radomiu</cp:lastModifiedBy>
  <cp:lastPrinted>2017-09-08T12:16:09Z</cp:lastPrinted>
  <dcterms:created xsi:type="dcterms:W3CDTF">2000-03-06T17:21:26Z</dcterms:created>
  <dcterms:modified xsi:type="dcterms:W3CDTF">2017-09-08T12:36:27Z</dcterms:modified>
  <cp:category/>
  <cp:version/>
  <cp:contentType/>
  <cp:contentStatus/>
</cp:coreProperties>
</file>