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kosztorys tłuczeń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tłuczeń'!$A$1:$G$93</definedName>
  </definedNames>
  <calcPr fullCalcOnLoad="1" fullPrecision="0"/>
</workbook>
</file>

<file path=xl/sharedStrings.xml><?xml version="1.0" encoding="utf-8"?>
<sst xmlns="http://schemas.openxmlformats.org/spreadsheetml/2006/main" count="312" uniqueCount="217">
  <si>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</si>
  <si>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</si>
  <si>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</si>
  <si>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</si>
  <si>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</si>
  <si>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</si>
  <si>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</si>
  <si>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</si>
  <si>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</si>
  <si>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</si>
  <si>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</si>
  <si>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</si>
  <si>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</si>
  <si>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</si>
  <si>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</si>
  <si>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</si>
  <si>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</si>
  <si>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</si>
  <si>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</si>
  <si>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</si>
  <si>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</si>
  <si>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m2</t>
  </si>
  <si>
    <t>szt</t>
  </si>
  <si>
    <t>Rozbiórki elementów dróg ogrodzeń i przepustów</t>
  </si>
  <si>
    <t>D-01.02.04</t>
  </si>
  <si>
    <t>m</t>
  </si>
  <si>
    <t>D-01.02.06</t>
  </si>
  <si>
    <t>2</t>
  </si>
  <si>
    <t>ROBOTY ZIEMNE</t>
  </si>
  <si>
    <t>2.1</t>
  </si>
  <si>
    <t>Wykonanie wykopów w gruntach I-V kat.</t>
  </si>
  <si>
    <t>2.1.1</t>
  </si>
  <si>
    <t>D-02.01.01</t>
  </si>
  <si>
    <t>m3</t>
  </si>
  <si>
    <t>3</t>
  </si>
  <si>
    <t>ODWODNIENIE KORPUSU DROGOWEGO</t>
  </si>
  <si>
    <t>4</t>
  </si>
  <si>
    <t>ZJAZDY</t>
  </si>
  <si>
    <t>4.1</t>
  </si>
  <si>
    <t>5</t>
  </si>
  <si>
    <t>5.2</t>
  </si>
  <si>
    <t>Podbudowy z kruszyw łamanych stabilizowanych mechanicznie</t>
  </si>
  <si>
    <t>Nawierzchnia z betonu asfaltowego</t>
  </si>
  <si>
    <t>6</t>
  </si>
  <si>
    <t>ELEMENTY ULIC I CHODNIK</t>
  </si>
  <si>
    <t>6.1</t>
  </si>
  <si>
    <t>Krawężniki betonowe</t>
  </si>
  <si>
    <t>8</t>
  </si>
  <si>
    <t>OZNAKOWANIE DRÓG I URZĄDZENIA BEZPIECZEŃSTWA RUCHU</t>
  </si>
  <si>
    <t>Oznakowanie poziome</t>
  </si>
  <si>
    <t>8.1.1</t>
  </si>
  <si>
    <t>D-07.01.01</t>
  </si>
  <si>
    <t>Oznakowanie pionowe</t>
  </si>
  <si>
    <t>D-07.02.01</t>
  </si>
  <si>
    <t>Bariery ochronne stalowe</t>
  </si>
  <si>
    <t>07.05.01</t>
  </si>
  <si>
    <t>INNE ROBOTY</t>
  </si>
  <si>
    <t>Wartość kosztorysowa robót bez podatku VAT</t>
  </si>
  <si>
    <t>Podatek VAT - 23%</t>
  </si>
  <si>
    <t>Ogółem wartość kosztorysowa robót</t>
  </si>
  <si>
    <t>1.1.2</t>
  </si>
  <si>
    <t xml:space="preserve">Regulacja pionowa  studzienek telefonicznych z wymianą uszkodzonych ram i  pokryw </t>
  </si>
  <si>
    <t>Roboty remontowe cięcie piłą nawierzchni bitumicznych na gł. 6-10 cm</t>
  </si>
  <si>
    <t>Ułożenie rur osłonowych dwudzielnych A120PS śr do 120 mm na kablach telefonicznych</t>
  </si>
  <si>
    <t>Ułożenie rur osłonowych dwudzielnych PCW o śr 140 mm na kablach energetycznych</t>
  </si>
  <si>
    <t>Rozebranie  krawężników betonowych  na  podsypce cementowo - piaskowej wraz z ławą betonową z transportem materiału  z rozbiórki poza teren budowy</t>
  </si>
  <si>
    <t>Rozebranie chodników z płyt betonowych, kostki brukowej na posypce piaskowej z transportem materiału z rozbiórki poza teren budowy</t>
  </si>
  <si>
    <t>Rozebranie obrzeży trawnikowych z transportem  materiału z rozbiórki poza teren budowy</t>
  </si>
  <si>
    <t>D.02.01.01</t>
  </si>
  <si>
    <t>Ręczne wykonanie koryta  na poszerzeniach jezdni pod  zatokę postojowa głębokości  20  cm z transportem urobku poza teren budowy</t>
  </si>
  <si>
    <t>Remont odcinków kanalizacji deszczowej</t>
  </si>
  <si>
    <t xml:space="preserve">Zasypanie  wykopów </t>
  </si>
  <si>
    <t>D.03.02.01</t>
  </si>
  <si>
    <t xml:space="preserve">Regulacja pionowa  studzienek dla krat ściekowych ulicznych z wymianą elementów uszkodzonych  12 szt </t>
  </si>
  <si>
    <t>szt.</t>
  </si>
  <si>
    <t xml:space="preserve">Regulacja pionowa studzienek  dla zaworów wodociągowych i gazowych </t>
  </si>
  <si>
    <t>Regulacja pionowa stydzienek dla włazów kanałowych</t>
  </si>
  <si>
    <t>Demontaż i montaż uszkodzonych pokryw żelbetowych  o śr. 1200 mm w gotowym wykopie</t>
  </si>
  <si>
    <t>Przebudowa studni  rewizyjnej z kręgów  betonowych o śr. 1200 mm w gotowym wykopie o głębokości 3,0 m</t>
  </si>
  <si>
    <t>D.04.01.01</t>
  </si>
  <si>
    <t>Zjazdy przez chodnik</t>
  </si>
  <si>
    <t>D.08.02.02</t>
  </si>
  <si>
    <t>D.04.04.02</t>
  </si>
  <si>
    <t>Podbudowa z kruszywa łamanego warstwa dolna o grubości po zagęszczeniu 15 cm</t>
  </si>
  <si>
    <t xml:space="preserve">D.04.01.02 </t>
  </si>
  <si>
    <t xml:space="preserve">Warstwa odcinająca z piasku średnioziarnistego zagęszczona  mechanicznie grubości  10 cm  </t>
  </si>
  <si>
    <t xml:space="preserve">Mechaniczne profilowanie i zagęszczenie podłoża  pod warstwy konstrukcyjne nawierzchni </t>
  </si>
  <si>
    <t>Podbudowa z gruntu stabilizowanego cementem Rm 1,5MPa z dowozu gr. 18 cm</t>
  </si>
  <si>
    <t>D.04.05.01</t>
  </si>
  <si>
    <t xml:space="preserve">Podbudowa  z kruszywa łamanego warstwa górna o grubości po zagęszczeniu 10 cm chodnik </t>
  </si>
  <si>
    <t>D.04.06.01a</t>
  </si>
  <si>
    <t>Podbudowa betonowa bez  dylatacji grubość warstwy po zacęszczeniu 20 cm beton C15/20 pod nawierzchnie  z  kostki kamiennej - zatoka autobusowa</t>
  </si>
  <si>
    <t xml:space="preserve">Warstwa odcinająca z piasku średnioziarnistego zagęszczona  mechanicznie grubości  15 cm  </t>
  </si>
  <si>
    <t>D.05.03.05</t>
  </si>
  <si>
    <t xml:space="preserve">Mechaniczne  oczyszczenie i skropienie emulsją asfaltową na zimno </t>
  </si>
  <si>
    <t xml:space="preserve">Mechaniczne oczyszczenie i skropienie emulsją asfaltową na zimno podbudowy lub nawierzchni bitumicznej </t>
  </si>
  <si>
    <t>Nawierzchnia z AC 16W - warstwa wiążąca asfaltowa  grubość po zagęszczeniu 8,0 cm</t>
  </si>
  <si>
    <t>Nawierzchnia z  AC 11S warstwa ścieralna asfaltowa grubość po zagęszczeniu 4,0  cm</t>
  </si>
  <si>
    <t>D.05.03.01</t>
  </si>
  <si>
    <t>Nawierzchnia z  kostki kamiennej niereguralnej o wysokości 15/17 cm na podsy</t>
  </si>
  <si>
    <t xml:space="preserve">Krawężniki wraz z wykonaniem ław, krawężniki betonowe wystające 20x30 cm, ława z oporem, beton C12/15 w ilości 0,07m3/mb, podsypka cementowo-piaskowa 1:4  w tym 777 m najazdowe    </t>
  </si>
  <si>
    <t>D.08.01.01</t>
  </si>
  <si>
    <t>D.04.02.01</t>
  </si>
  <si>
    <t>Warstwa odcinająca zagęszczona mechanicznie grubości 10 cm chodniki</t>
  </si>
  <si>
    <t>D.08.03.01</t>
  </si>
  <si>
    <t>Chodmiki z kostki  brukowej betonowej grubości 6 cm  na podsypce cementowo - piaskowej z wypełnieniem spoin piaskiem szare</t>
  </si>
  <si>
    <t>Obrzeża betonowe o wymiarach 30x8 cm na podsypce  cementowo-piaskowej z wypełnieniem  spoin zaprawą cementową</t>
  </si>
  <si>
    <t>Krawężniki kamienne granitowe20x30 cm na podsypce cementowo piaskowej wraz  z wykonaniem  ławy betonowej</t>
  </si>
  <si>
    <t>Zdejmowanie tablic  znaków drogowych</t>
  </si>
  <si>
    <t>Słupki  do  znaków  drogowych z  rur  stalowych  o śr. 50 mm</t>
  </si>
  <si>
    <t>D.07.02.01</t>
  </si>
  <si>
    <t xml:space="preserve">Bariery ochronne stalowe jednostronne o masie 24 kg/m typowe przed  szkołą wg projektu  stałej  organizacji ruchu </t>
  </si>
  <si>
    <t xml:space="preserve">Obsianie nasionami  trawy gruntu  rodzimego z plantowaniem  i oczyszczeniem  </t>
  </si>
  <si>
    <t>D.06.01.01</t>
  </si>
  <si>
    <t>D.10.01.05</t>
  </si>
  <si>
    <t>Kalkulacja własna</t>
  </si>
  <si>
    <t>1.2.1</t>
  </si>
  <si>
    <t>5.2.5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</si>
  <si>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</si>
  <si>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</si>
  <si>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</si>
  <si>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</si>
  <si>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</si>
  <si>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</si>
  <si>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</si>
  <si>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</si>
  <si>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</si>
  <si>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2.1.3</t>
  </si>
  <si>
    <t>2.1.2</t>
  </si>
  <si>
    <t>4.1.4</t>
  </si>
  <si>
    <t>3.1.1</t>
  </si>
  <si>
    <t>3.1</t>
  </si>
  <si>
    <t>3.1.2</t>
  </si>
  <si>
    <t>3.1.3</t>
  </si>
  <si>
    <t>3.1.4</t>
  </si>
  <si>
    <t>3.1.5</t>
  </si>
  <si>
    <t>3.1.6</t>
  </si>
  <si>
    <t>3.1.7</t>
  </si>
  <si>
    <t>3.1.8</t>
  </si>
  <si>
    <t>4.1.1</t>
  </si>
  <si>
    <t>4.1.2</t>
  </si>
  <si>
    <t>4.1.3</t>
  </si>
  <si>
    <t>5.1</t>
  </si>
  <si>
    <t>5.1.1</t>
  </si>
  <si>
    <t>PODBUDOWY I NAWIERZCHNIE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</si>
  <si>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</si>
  <si>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</si>
  <si>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</si>
  <si>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</si>
  <si>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</si>
  <si>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</si>
  <si>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</si>
  <si>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</si>
  <si>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</si>
  <si>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6.1.1</t>
  </si>
  <si>
    <t>6.1.2</t>
  </si>
  <si>
    <t>6.1.3</t>
  </si>
  <si>
    <t>6.1.4</t>
  </si>
  <si>
    <t>6.1.5</t>
  </si>
  <si>
    <t>7</t>
  </si>
  <si>
    <t>7.1</t>
  </si>
  <si>
    <t>7.1.1</t>
  </si>
  <si>
    <t>7.1.2</t>
  </si>
  <si>
    <t>7.1.3</t>
  </si>
  <si>
    <t>7.1.4</t>
  </si>
  <si>
    <t>7.2</t>
  </si>
  <si>
    <t>7.2.1</t>
  </si>
  <si>
    <t>7.3</t>
  </si>
  <si>
    <t>7.3.1</t>
  </si>
  <si>
    <t>Roboty pomiarowe przy liniowych robotach ziemnych, trasa dróg w terenie równinnym zabezpieczenie punktów osnowy geodezyjnej</t>
  </si>
  <si>
    <t>Rozebranie przykanalików rurowych - rury  betonowe o średnicy 20 cm z wykonaniem  robót  ziemnych  na odkład</t>
  </si>
  <si>
    <t>Mechaniczne  malowanie linii na  jezdni farbą akrylowa grubowarstwowa gładka wg projektu  stałej organizacji ruchu</t>
  </si>
  <si>
    <t>Przymocowanie  tablic  znaków  drogowych  folia I typu wg  projektu  stałej organizacji ruchu</t>
  </si>
  <si>
    <t>Przymocowanie  tablic  znaków  drogowych  folia II typu wg  projektu  stałej organizacji ruchu</t>
  </si>
  <si>
    <t xml:space="preserve">Mechaniczne  rozebranie  podbudowy grubość podbudowy  zmienne od 8  do 25 cm z transportem materiału z rozbiórki </t>
  </si>
  <si>
    <t>Mechaniczne wykonanie koryta na  całej  szerokości chodników z transportem urobku poza  teren budowy</t>
  </si>
  <si>
    <t>Przykanalik z rur PVC 160 SN8 z wykonaniem  robót  ziemnych na odkład na podsypce  z wykonaniem zasypki piaskowej  gr. 20 cm</t>
  </si>
  <si>
    <t>Mechaniczne wykonanie koryta głębokości 25 cm z profilowanie i zagęszczeniem podłoża oraz odwozem gruntu poza teren budowy</t>
  </si>
  <si>
    <t>KNR -W-4-03  1150-03</t>
  </si>
  <si>
    <t>KNR -W-4-03  1150-02</t>
  </si>
  <si>
    <t>KNR -5-031  0302-05</t>
  </si>
  <si>
    <t>KNR -5-10  0901-01</t>
  </si>
  <si>
    <t>KNR -4-03  0809-03</t>
  </si>
  <si>
    <t>Pierwszy pomiar uziemienia ochronnego lub roboczego</t>
  </si>
  <si>
    <t>Mechaniczne pogrążenie uziomów pionowych prętowych w gruncie kat III fi 20</t>
  </si>
  <si>
    <t xml:space="preserve">Wymiana przyłączy lub przewodów wykonanych przewodami nieizolowanymi o przekroju do 50 mm2 z podnośnika AsxSn 4x25 </t>
  </si>
  <si>
    <t>Montaż przewodów o przekroju do 50 mm2 rozciąganych ręcznie dla linii niskiego napięcia 3xAL3x35+2x25</t>
  </si>
  <si>
    <t>Montaż i ustawienie słupów pojedynczych żelbetowych o długości 10 m bez belek ustojowych w terenie płaskim kat gr. I - II</t>
  </si>
  <si>
    <t>Demontaż przewodów linii niskiego napięcia o przekroju 35-50 mm2 bez demontażu izolacji z przeznaczeniem na złom AL. 3x35+2x25</t>
  </si>
  <si>
    <t xml:space="preserve">Demontaż mechaniczny słupów żelbetowych pojedynczych o dł. Do 10 m obmiaru </t>
  </si>
  <si>
    <t>pomiar</t>
  </si>
  <si>
    <t>9</t>
  </si>
  <si>
    <t>9.1</t>
  </si>
  <si>
    <t>9.2</t>
  </si>
  <si>
    <t>9.3</t>
  </si>
  <si>
    <t>9.4</t>
  </si>
  <si>
    <t>9.5</t>
  </si>
  <si>
    <t>9.6</t>
  </si>
  <si>
    <t>9.7</t>
  </si>
  <si>
    <t>10</t>
  </si>
  <si>
    <t>ROBOTY TELETECHNICZNE</t>
  </si>
  <si>
    <t>10.1</t>
  </si>
  <si>
    <t>KNR 5-02     0302-01</t>
  </si>
  <si>
    <t xml:space="preserve">km </t>
  </si>
  <si>
    <t>Przełożenie poza obręb jezdni kanalizacji kablowej 3-otworowej wraz  z istniejącymi kablami oraz robotami ziemnymi na odcinkach 0+035-0+075, 0+228-0+245, 0+335-0+380, 0+570-0+630, 0+692, 0+880-0+920. Przesunięcie od 10 do 50 cm</t>
  </si>
  <si>
    <t>Podbudowa z kruszywa łamanego warstwa dolna o grubości po zagęszczeniu 15 cm( 0/31,5 mm, 0/63 mm) łączna grubość 20.0 cm</t>
  </si>
  <si>
    <t>Roboty remontowe -  frezowanie nawierzchni  bitumicznej o  gr. 4 cm z wywozem  materiału z rozbiórki w miejsce wskazane przez inwestora. Destrukt stanowi własność inwestora</t>
  </si>
  <si>
    <t>Roboty ziemne  z transportem urobku w obrębie lub poza teren budowy kategoria gruntu III</t>
  </si>
  <si>
    <t>Regulacja pozioma studzienek dla krat ściekowych  ulicznych z wymianą na nowe elementy</t>
  </si>
  <si>
    <t>Zjazdy z kostki brukowej betonowej  grubości  8  cm na podsypce cementowo piaskowej z wypełnieniem spoin piaskiem</t>
  </si>
  <si>
    <t>KNR -5 0907-05</t>
  </si>
  <si>
    <t>KNR -4-03 1205-01</t>
  </si>
  <si>
    <t>(podpis i pieczęć upełnomocnionego przedstawiciela Wykonawcy)</t>
  </si>
  <si>
    <t xml:space="preserve">Przebudowa ulicy Wójtowskiej w  Iłży w ciągu drogi powiatowej nr 3548W 
Iłża – Wólka Gonciarska na odcinku długości 1 437,44 m od km  0+000 do km 1+437,44  </t>
  </si>
  <si>
    <t>Formularz 2.3. do SIWZ</t>
  </si>
  <si>
    <t>…………………………………….…………………………..</t>
  </si>
  <si>
    <t>KOSZTORYS OFERTOWY WARIANTOWY
na zamówienie pn.: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</si>
</sst>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  <numFmt numFmtId="167" formatCode="#,##0.000"/>
  </numFmts>
  <fonts count="4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/>
      <right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Border="0" applyProtection="0">
      <alignment/>
    </xf>
    <xf numFmtId="164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27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/>
    </xf>
    <xf numFmtId="167" fontId="9" fillId="0" borderId="2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106" zoomScaleNormal="145" zoomScaleSheetLayoutView="106" zoomScalePageLayoutView="0" workbookViewId="0" topLeftCell="A82">
      <selection activeCell="F89" sqref="F89"/>
    </sheetView>
  </sheetViews>
  <sheetFormatPr defaultColWidth="6.69921875" defaultRowHeight="12.75" customHeight="1"/>
  <cols>
    <col min="1" max="1" width="7" style="50" customWidth="1"/>
    <col min="2" max="2" width="10" style="1" customWidth="1"/>
    <col min="3" max="3" width="30" style="2" customWidth="1"/>
    <col min="4" max="4" width="6.09765625" style="1" customWidth="1"/>
    <col min="5" max="5" width="7.5" style="1" customWidth="1"/>
    <col min="6" max="6" width="9.09765625" style="44" customWidth="1"/>
    <col min="7" max="7" width="10" style="44" customWidth="1"/>
    <col min="8" max="8" width="6.69921875" style="1" hidden="1" customWidth="1"/>
    <col min="9" max="9" width="6.8984375" style="2" customWidth="1"/>
    <col min="10" max="16384" width="6.69921875" style="2" customWidth="1"/>
  </cols>
  <sheetData>
    <row r="1" spans="6:7" ht="12.75" customHeight="1">
      <c r="F1" s="104" t="s">
        <v>214</v>
      </c>
      <c r="G1" s="104"/>
    </row>
    <row r="2" spans="1:9" ht="30" customHeight="1">
      <c r="A2" s="110" t="s">
        <v>216</v>
      </c>
      <c r="B2" s="111"/>
      <c r="C2" s="111"/>
      <c r="D2" s="111"/>
      <c r="E2" s="111"/>
      <c r="F2" s="111"/>
      <c r="G2" s="111"/>
      <c r="I2" s="80"/>
    </row>
    <row r="3" spans="1:7" ht="19.5" customHeight="1">
      <c r="A3" s="100" t="s">
        <v>213</v>
      </c>
      <c r="B3" s="100"/>
      <c r="C3" s="100"/>
      <c r="D3" s="100"/>
      <c r="E3" s="100"/>
      <c r="F3" s="100"/>
      <c r="G3" s="100"/>
    </row>
    <row r="4" spans="1:7" ht="19.5" customHeight="1">
      <c r="A4" s="100"/>
      <c r="B4" s="100"/>
      <c r="C4" s="100"/>
      <c r="D4" s="100"/>
      <c r="E4" s="100"/>
      <c r="F4" s="100"/>
      <c r="G4" s="100"/>
    </row>
    <row r="5" spans="1:8" ht="24" customHeight="1">
      <c r="A5" s="101" t="s">
        <v>0</v>
      </c>
      <c r="B5" s="102" t="s">
        <v>1</v>
      </c>
      <c r="C5" s="102" t="s">
        <v>2</v>
      </c>
      <c r="D5" s="102" t="s">
        <v>3</v>
      </c>
      <c r="E5" s="102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101"/>
      <c r="B6" s="102"/>
      <c r="C6" s="102"/>
      <c r="D6" s="102"/>
      <c r="E6" s="102"/>
      <c r="F6" s="6" t="s">
        <v>8</v>
      </c>
      <c r="G6" s="7" t="s">
        <v>9</v>
      </c>
      <c r="H6" s="5"/>
    </row>
    <row r="7" spans="1:8" ht="12.75" customHeight="1">
      <c r="A7" s="48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21" customHeight="1">
      <c r="A8" s="9" t="s">
        <v>10</v>
      </c>
      <c r="B8" s="3" t="s">
        <v>11</v>
      </c>
      <c r="C8" s="10" t="s">
        <v>12</v>
      </c>
      <c r="D8" s="11"/>
      <c r="E8" s="11"/>
      <c r="F8" s="12"/>
      <c r="G8" s="13"/>
      <c r="H8" s="5"/>
    </row>
    <row r="9" spans="1:8" ht="15" customHeight="1">
      <c r="A9" s="9" t="s">
        <v>13</v>
      </c>
      <c r="B9" s="3" t="s">
        <v>14</v>
      </c>
      <c r="C9" s="14" t="s">
        <v>15</v>
      </c>
      <c r="D9" s="15"/>
      <c r="E9" s="15"/>
      <c r="F9" s="16"/>
      <c r="G9" s="17"/>
      <c r="H9" s="5"/>
    </row>
    <row r="10" spans="1:8" ht="39" customHeight="1">
      <c r="A10" s="18" t="s">
        <v>16</v>
      </c>
      <c r="B10" s="19" t="s">
        <v>17</v>
      </c>
      <c r="C10" s="20" t="s">
        <v>18</v>
      </c>
      <c r="D10" s="19" t="s">
        <v>19</v>
      </c>
      <c r="E10" s="51">
        <v>1.44</v>
      </c>
      <c r="F10" s="21"/>
      <c r="G10" s="21">
        <f>E10*F10</f>
        <v>0</v>
      </c>
      <c r="H10" s="22">
        <f>G10</f>
        <v>0</v>
      </c>
    </row>
    <row r="11" spans="1:8" ht="39" customHeight="1">
      <c r="A11" s="18" t="s">
        <v>60</v>
      </c>
      <c r="B11" s="19" t="s">
        <v>17</v>
      </c>
      <c r="C11" s="52" t="s">
        <v>169</v>
      </c>
      <c r="D11" s="53" t="s">
        <v>22</v>
      </c>
      <c r="E11" s="54">
        <v>4</v>
      </c>
      <c r="F11" s="55"/>
      <c r="G11" s="55">
        <f>E11*F11</f>
        <v>0</v>
      </c>
      <c r="H11" s="56"/>
    </row>
    <row r="12" spans="1:8" ht="16.5" customHeight="1">
      <c r="A12" s="23" t="s">
        <v>20</v>
      </c>
      <c r="B12" s="24" t="s">
        <v>14</v>
      </c>
      <c r="C12" s="25" t="s">
        <v>23</v>
      </c>
      <c r="D12" s="26"/>
      <c r="E12" s="27"/>
      <c r="F12" s="27"/>
      <c r="G12" s="28"/>
      <c r="H12" s="5"/>
    </row>
    <row r="13" spans="1:8" ht="33" customHeight="1">
      <c r="A13" s="18" t="s">
        <v>116</v>
      </c>
      <c r="B13" s="19" t="s">
        <v>115</v>
      </c>
      <c r="C13" s="20" t="s">
        <v>61</v>
      </c>
      <c r="D13" s="19" t="s">
        <v>22</v>
      </c>
      <c r="E13" s="51">
        <v>14</v>
      </c>
      <c r="F13" s="21"/>
      <c r="G13" s="21">
        <f aca="true" t="shared" si="0" ref="G13:G22">E13*F13</f>
        <v>0</v>
      </c>
      <c r="H13" s="29"/>
    </row>
    <row r="14" spans="1:8" ht="46.5" customHeight="1">
      <c r="A14" s="18" t="s">
        <v>118</v>
      </c>
      <c r="B14" s="19" t="s">
        <v>24</v>
      </c>
      <c r="C14" s="20" t="s">
        <v>206</v>
      </c>
      <c r="D14" s="19" t="s">
        <v>21</v>
      </c>
      <c r="E14" s="51">
        <v>9015</v>
      </c>
      <c r="F14" s="21"/>
      <c r="G14" s="21">
        <f t="shared" si="0"/>
        <v>0</v>
      </c>
      <c r="H14" s="29"/>
    </row>
    <row r="15" spans="1:8" ht="28.5" customHeight="1">
      <c r="A15" s="18" t="s">
        <v>119</v>
      </c>
      <c r="B15" s="19" t="s">
        <v>24</v>
      </c>
      <c r="C15" s="20" t="s">
        <v>170</v>
      </c>
      <c r="D15" s="19" t="s">
        <v>25</v>
      </c>
      <c r="E15" s="51">
        <v>220</v>
      </c>
      <c r="F15" s="21"/>
      <c r="G15" s="21">
        <f t="shared" si="0"/>
        <v>0</v>
      </c>
      <c r="H15" s="29"/>
    </row>
    <row r="16" spans="1:8" ht="43.5" customHeight="1">
      <c r="A16" s="18" t="s">
        <v>120</v>
      </c>
      <c r="B16" s="19" t="s">
        <v>24</v>
      </c>
      <c r="C16" s="20" t="s">
        <v>65</v>
      </c>
      <c r="D16" s="19" t="s">
        <v>25</v>
      </c>
      <c r="E16" s="51">
        <v>2989</v>
      </c>
      <c r="F16" s="21"/>
      <c r="G16" s="21">
        <f t="shared" si="0"/>
        <v>0</v>
      </c>
      <c r="H16" s="29"/>
    </row>
    <row r="17" spans="1:8" ht="39.75" customHeight="1">
      <c r="A17" s="18" t="s">
        <v>121</v>
      </c>
      <c r="B17" s="19" t="s">
        <v>24</v>
      </c>
      <c r="C17" s="20" t="s">
        <v>66</v>
      </c>
      <c r="D17" s="19" t="s">
        <v>21</v>
      </c>
      <c r="E17" s="51">
        <v>3593.2</v>
      </c>
      <c r="F17" s="21"/>
      <c r="G17" s="21">
        <f t="shared" si="0"/>
        <v>0</v>
      </c>
      <c r="H17" s="29"/>
    </row>
    <row r="18" spans="1:8" ht="23.25" customHeight="1">
      <c r="A18" s="18" t="s">
        <v>122</v>
      </c>
      <c r="B18" s="19" t="s">
        <v>26</v>
      </c>
      <c r="C18" s="20" t="s">
        <v>67</v>
      </c>
      <c r="D18" s="19" t="s">
        <v>25</v>
      </c>
      <c r="E18" s="57">
        <v>2105</v>
      </c>
      <c r="F18" s="45"/>
      <c r="G18" s="21">
        <f t="shared" si="0"/>
        <v>0</v>
      </c>
      <c r="H18" s="29"/>
    </row>
    <row r="19" spans="1:8" ht="27" customHeight="1">
      <c r="A19" s="18" t="s">
        <v>123</v>
      </c>
      <c r="B19" s="19" t="s">
        <v>24</v>
      </c>
      <c r="C19" s="20" t="s">
        <v>62</v>
      </c>
      <c r="D19" s="19" t="s">
        <v>25</v>
      </c>
      <c r="E19" s="51">
        <v>45</v>
      </c>
      <c r="F19" s="21"/>
      <c r="G19" s="21">
        <f t="shared" si="0"/>
        <v>0</v>
      </c>
      <c r="H19" s="29"/>
    </row>
    <row r="20" spans="1:8" ht="39.75" customHeight="1">
      <c r="A20" s="18" t="s">
        <v>124</v>
      </c>
      <c r="B20" s="19" t="s">
        <v>24</v>
      </c>
      <c r="C20" s="20" t="s">
        <v>174</v>
      </c>
      <c r="D20" s="19" t="s">
        <v>21</v>
      </c>
      <c r="E20" s="51">
        <v>9015</v>
      </c>
      <c r="F20" s="21"/>
      <c r="G20" s="21">
        <f t="shared" si="0"/>
        <v>0</v>
      </c>
      <c r="H20" s="29"/>
    </row>
    <row r="21" spans="1:8" ht="25.5" customHeight="1">
      <c r="A21" s="18" t="s">
        <v>125</v>
      </c>
      <c r="B21" s="19" t="s">
        <v>24</v>
      </c>
      <c r="C21" s="20" t="s">
        <v>63</v>
      </c>
      <c r="D21" s="19" t="s">
        <v>25</v>
      </c>
      <c r="E21" s="21">
        <v>530</v>
      </c>
      <c r="F21" s="21"/>
      <c r="G21" s="21">
        <f t="shared" si="0"/>
        <v>0</v>
      </c>
      <c r="H21" s="29"/>
    </row>
    <row r="22" spans="1:8" ht="21.75" customHeight="1">
      <c r="A22" s="18" t="s">
        <v>126</v>
      </c>
      <c r="B22" s="19" t="s">
        <v>24</v>
      </c>
      <c r="C22" s="20" t="s">
        <v>64</v>
      </c>
      <c r="D22" s="19" t="s">
        <v>25</v>
      </c>
      <c r="E22" s="21">
        <v>110</v>
      </c>
      <c r="F22" s="21"/>
      <c r="G22" s="21">
        <f t="shared" si="0"/>
        <v>0</v>
      </c>
      <c r="H22" s="29"/>
    </row>
    <row r="23" spans="1:8" ht="18.75" customHeight="1">
      <c r="A23" s="23" t="s">
        <v>27</v>
      </c>
      <c r="B23" s="24" t="s">
        <v>11</v>
      </c>
      <c r="C23" s="25" t="s">
        <v>28</v>
      </c>
      <c r="D23" s="26"/>
      <c r="E23" s="27"/>
      <c r="F23" s="27"/>
      <c r="G23" s="28"/>
      <c r="H23" s="5"/>
    </row>
    <row r="24" spans="1:8" ht="17.25" customHeight="1">
      <c r="A24" s="23" t="s">
        <v>29</v>
      </c>
      <c r="B24" s="24" t="s">
        <v>14</v>
      </c>
      <c r="C24" s="25" t="s">
        <v>30</v>
      </c>
      <c r="D24" s="26"/>
      <c r="E24" s="27"/>
      <c r="F24" s="27"/>
      <c r="G24" s="28"/>
      <c r="H24" s="5"/>
    </row>
    <row r="25" spans="1:8" ht="30" customHeight="1">
      <c r="A25" s="18" t="s">
        <v>31</v>
      </c>
      <c r="B25" s="19" t="s">
        <v>32</v>
      </c>
      <c r="C25" s="61" t="s">
        <v>207</v>
      </c>
      <c r="D25" s="63" t="s">
        <v>33</v>
      </c>
      <c r="E25" s="65">
        <v>2524.2</v>
      </c>
      <c r="F25" s="67"/>
      <c r="G25" s="67">
        <f>E25*F25</f>
        <v>0</v>
      </c>
      <c r="H25" s="22">
        <f>G25</f>
        <v>0</v>
      </c>
    </row>
    <row r="26" spans="1:8" ht="30.75" customHeight="1">
      <c r="A26" s="18" t="s">
        <v>128</v>
      </c>
      <c r="B26" s="60" t="s">
        <v>68</v>
      </c>
      <c r="C26" s="62" t="s">
        <v>175</v>
      </c>
      <c r="D26" s="64" t="s">
        <v>21</v>
      </c>
      <c r="E26" s="66">
        <v>2505.6</v>
      </c>
      <c r="F26" s="68"/>
      <c r="G26" s="68">
        <f>E26*F26</f>
        <v>0</v>
      </c>
      <c r="H26" s="56"/>
    </row>
    <row r="27" spans="1:8" ht="35.25" customHeight="1">
      <c r="A27" s="18" t="s">
        <v>127</v>
      </c>
      <c r="B27" s="60" t="s">
        <v>68</v>
      </c>
      <c r="C27" s="62" t="s">
        <v>69</v>
      </c>
      <c r="D27" s="64" t="s">
        <v>21</v>
      </c>
      <c r="E27" s="66">
        <v>101</v>
      </c>
      <c r="F27" s="68"/>
      <c r="G27" s="68">
        <f>E27*F27</f>
        <v>0</v>
      </c>
      <c r="H27" s="56"/>
    </row>
    <row r="28" spans="1:9" ht="17.25" customHeight="1">
      <c r="A28" s="23" t="s">
        <v>34</v>
      </c>
      <c r="B28" s="24" t="s">
        <v>11</v>
      </c>
      <c r="C28" s="25" t="s">
        <v>35</v>
      </c>
      <c r="D28" s="26"/>
      <c r="E28" s="27"/>
      <c r="F28" s="27"/>
      <c r="G28" s="28"/>
      <c r="H28" s="5"/>
      <c r="I28" s="32"/>
    </row>
    <row r="29" spans="1:9" ht="18" customHeight="1">
      <c r="A29" s="23" t="s">
        <v>131</v>
      </c>
      <c r="B29" s="24" t="s">
        <v>14</v>
      </c>
      <c r="C29" s="33" t="s">
        <v>70</v>
      </c>
      <c r="D29" s="34"/>
      <c r="E29" s="35"/>
      <c r="F29" s="35"/>
      <c r="G29" s="36"/>
      <c r="H29" s="5"/>
      <c r="I29" s="32"/>
    </row>
    <row r="30" spans="1:9" ht="38.25" customHeight="1">
      <c r="A30" s="18" t="s">
        <v>130</v>
      </c>
      <c r="B30" s="63" t="s">
        <v>72</v>
      </c>
      <c r="C30" s="61" t="s">
        <v>176</v>
      </c>
      <c r="D30" s="63" t="s">
        <v>25</v>
      </c>
      <c r="E30" s="65">
        <v>220</v>
      </c>
      <c r="F30" s="67"/>
      <c r="G30" s="21">
        <f aca="true" t="shared" si="1" ref="G30:G37">E30*F30</f>
        <v>0</v>
      </c>
      <c r="H30" s="5"/>
      <c r="I30" s="78"/>
    </row>
    <row r="31" spans="1:9" ht="15.75" customHeight="1">
      <c r="A31" s="73" t="s">
        <v>132</v>
      </c>
      <c r="B31" s="64" t="s">
        <v>68</v>
      </c>
      <c r="C31" s="62" t="s">
        <v>71</v>
      </c>
      <c r="D31" s="64" t="s">
        <v>33</v>
      </c>
      <c r="E31" s="66">
        <v>88</v>
      </c>
      <c r="F31" s="68"/>
      <c r="G31" s="28">
        <f t="shared" si="1"/>
        <v>0</v>
      </c>
      <c r="H31" s="5"/>
      <c r="I31" s="58"/>
    </row>
    <row r="32" spans="1:9" ht="28.5" customHeight="1">
      <c r="A32" s="70" t="s">
        <v>133</v>
      </c>
      <c r="B32" s="71" t="s">
        <v>72</v>
      </c>
      <c r="C32" s="62" t="s">
        <v>73</v>
      </c>
      <c r="D32" s="64" t="s">
        <v>74</v>
      </c>
      <c r="E32" s="59">
        <v>44</v>
      </c>
      <c r="F32" s="68"/>
      <c r="G32" s="28">
        <f t="shared" si="1"/>
        <v>0</v>
      </c>
      <c r="H32" s="5"/>
      <c r="I32" s="58"/>
    </row>
    <row r="33" spans="1:9" ht="27" customHeight="1">
      <c r="A33" s="70" t="s">
        <v>134</v>
      </c>
      <c r="B33" s="71" t="s">
        <v>72</v>
      </c>
      <c r="C33" s="62" t="s">
        <v>208</v>
      </c>
      <c r="D33" s="64" t="s">
        <v>22</v>
      </c>
      <c r="E33" s="66">
        <v>43</v>
      </c>
      <c r="F33" s="68"/>
      <c r="G33" s="28">
        <f t="shared" si="1"/>
        <v>0</v>
      </c>
      <c r="H33" s="5"/>
      <c r="I33" s="58"/>
    </row>
    <row r="34" spans="1:9" ht="25.5" customHeight="1">
      <c r="A34" s="70" t="s">
        <v>135</v>
      </c>
      <c r="B34" s="71" t="s">
        <v>114</v>
      </c>
      <c r="C34" s="76" t="s">
        <v>75</v>
      </c>
      <c r="D34" s="75" t="s">
        <v>22</v>
      </c>
      <c r="E34" s="77">
        <v>139</v>
      </c>
      <c r="F34" s="74"/>
      <c r="G34" s="28">
        <f t="shared" si="1"/>
        <v>0</v>
      </c>
      <c r="H34" s="5"/>
      <c r="I34" s="58"/>
    </row>
    <row r="35" spans="1:9" ht="15.75" customHeight="1">
      <c r="A35" s="70" t="s">
        <v>136</v>
      </c>
      <c r="B35" s="71" t="s">
        <v>72</v>
      </c>
      <c r="C35" s="76" t="s">
        <v>76</v>
      </c>
      <c r="D35" s="75" t="s">
        <v>22</v>
      </c>
      <c r="E35" s="77">
        <v>20</v>
      </c>
      <c r="F35" s="74"/>
      <c r="G35" s="28">
        <f t="shared" si="1"/>
        <v>0</v>
      </c>
      <c r="H35" s="5"/>
      <c r="I35" s="58"/>
    </row>
    <row r="36" spans="1:9" ht="24.75" customHeight="1">
      <c r="A36" s="70" t="s">
        <v>137</v>
      </c>
      <c r="B36" s="71" t="s">
        <v>72</v>
      </c>
      <c r="C36" s="76" t="s">
        <v>77</v>
      </c>
      <c r="D36" s="75" t="s">
        <v>22</v>
      </c>
      <c r="E36" s="77">
        <v>5</v>
      </c>
      <c r="F36" s="74"/>
      <c r="G36" s="72">
        <f t="shared" si="1"/>
        <v>0</v>
      </c>
      <c r="H36" s="5"/>
      <c r="I36" s="79"/>
    </row>
    <row r="37" spans="1:9" ht="32.25" customHeight="1">
      <c r="A37" s="70" t="s">
        <v>138</v>
      </c>
      <c r="B37" s="71" t="s">
        <v>72</v>
      </c>
      <c r="C37" s="62" t="s">
        <v>78</v>
      </c>
      <c r="D37" s="64" t="s">
        <v>22</v>
      </c>
      <c r="E37" s="66">
        <v>1</v>
      </c>
      <c r="F37" s="68"/>
      <c r="G37" s="68">
        <f t="shared" si="1"/>
        <v>0</v>
      </c>
      <c r="H37" s="69"/>
      <c r="I37" s="79"/>
    </row>
    <row r="38" spans="1:8" ht="17.25" customHeight="1">
      <c r="A38" s="37" t="s">
        <v>36</v>
      </c>
      <c r="B38" s="38" t="s">
        <v>11</v>
      </c>
      <c r="C38" s="81" t="s">
        <v>37</v>
      </c>
      <c r="D38" s="30"/>
      <c r="E38" s="31"/>
      <c r="F38" s="31"/>
      <c r="G38" s="39"/>
      <c r="H38" s="5"/>
    </row>
    <row r="39" spans="1:8" ht="17.25" customHeight="1">
      <c r="A39" s="23" t="s">
        <v>38</v>
      </c>
      <c r="B39" s="24" t="s">
        <v>14</v>
      </c>
      <c r="C39" s="25" t="s">
        <v>80</v>
      </c>
      <c r="D39" s="26"/>
      <c r="E39" s="27"/>
      <c r="F39" s="27"/>
      <c r="G39" s="28"/>
      <c r="H39" s="5"/>
    </row>
    <row r="40" spans="1:8" ht="34.5" customHeight="1">
      <c r="A40" s="18" t="s">
        <v>139</v>
      </c>
      <c r="B40" s="19" t="s">
        <v>79</v>
      </c>
      <c r="C40" s="20" t="s">
        <v>177</v>
      </c>
      <c r="D40" s="19" t="s">
        <v>21</v>
      </c>
      <c r="E40" s="51">
        <v>1087.6</v>
      </c>
      <c r="F40" s="21"/>
      <c r="G40" s="21">
        <f>E40*F40</f>
        <v>0</v>
      </c>
      <c r="H40" s="29"/>
    </row>
    <row r="41" spans="1:8" ht="39.75" customHeight="1">
      <c r="A41" s="18" t="s">
        <v>140</v>
      </c>
      <c r="B41" s="19" t="s">
        <v>81</v>
      </c>
      <c r="C41" s="20" t="s">
        <v>209</v>
      </c>
      <c r="D41" s="19" t="s">
        <v>21</v>
      </c>
      <c r="E41" s="51">
        <v>1087.6</v>
      </c>
      <c r="F41" s="21"/>
      <c r="G41" s="21">
        <f>E41*F41</f>
        <v>0</v>
      </c>
      <c r="H41" s="29"/>
    </row>
    <row r="42" spans="1:8" ht="28.5" customHeight="1">
      <c r="A42" s="18" t="s">
        <v>141</v>
      </c>
      <c r="B42" s="19" t="s">
        <v>82</v>
      </c>
      <c r="C42" s="20" t="s">
        <v>83</v>
      </c>
      <c r="D42" s="19" t="s">
        <v>21</v>
      </c>
      <c r="E42" s="51">
        <v>1087.6</v>
      </c>
      <c r="F42" s="21"/>
      <c r="G42" s="21">
        <f>E42*F42</f>
        <v>0</v>
      </c>
      <c r="H42" s="29"/>
    </row>
    <row r="43" spans="1:8" ht="25.5" customHeight="1">
      <c r="A43" s="18" t="s">
        <v>129</v>
      </c>
      <c r="B43" s="19" t="s">
        <v>84</v>
      </c>
      <c r="C43" s="20" t="s">
        <v>85</v>
      </c>
      <c r="D43" s="19" t="s">
        <v>21</v>
      </c>
      <c r="E43" s="51">
        <v>1087.6</v>
      </c>
      <c r="F43" s="21"/>
      <c r="G43" s="21">
        <f>E43*F43</f>
        <v>0</v>
      </c>
      <c r="H43" s="29"/>
    </row>
    <row r="44" spans="1:8" ht="20.25" customHeight="1">
      <c r="A44" s="23" t="s">
        <v>39</v>
      </c>
      <c r="B44" s="24" t="s">
        <v>11</v>
      </c>
      <c r="C44" s="84" t="s">
        <v>144</v>
      </c>
      <c r="D44" s="26"/>
      <c r="E44" s="27"/>
      <c r="F44" s="27"/>
      <c r="G44" s="28"/>
      <c r="H44" s="5"/>
    </row>
    <row r="45" spans="1:8" ht="20.25" customHeight="1">
      <c r="A45" s="23" t="s">
        <v>142</v>
      </c>
      <c r="B45" s="24" t="s">
        <v>14</v>
      </c>
      <c r="C45" s="107" t="s">
        <v>41</v>
      </c>
      <c r="D45" s="107"/>
      <c r="E45" s="34"/>
      <c r="F45" s="27"/>
      <c r="G45" s="28"/>
      <c r="H45" s="5"/>
    </row>
    <row r="46" spans="1:8" ht="27" customHeight="1">
      <c r="A46" s="18" t="s">
        <v>143</v>
      </c>
      <c r="B46" s="19" t="s">
        <v>82</v>
      </c>
      <c r="C46" s="20" t="s">
        <v>86</v>
      </c>
      <c r="D46" s="19" t="s">
        <v>21</v>
      </c>
      <c r="E46" s="51">
        <v>9015</v>
      </c>
      <c r="F46" s="21"/>
      <c r="G46" s="21">
        <f aca="true" t="shared" si="2" ref="G46:G51">E46*F46</f>
        <v>0</v>
      </c>
      <c r="H46" s="29"/>
    </row>
    <row r="47" spans="1:8" ht="23.25" customHeight="1">
      <c r="A47" s="18" t="s">
        <v>145</v>
      </c>
      <c r="B47" s="19" t="s">
        <v>88</v>
      </c>
      <c r="C47" s="20" t="s">
        <v>87</v>
      </c>
      <c r="D47" s="19" t="s">
        <v>21</v>
      </c>
      <c r="E47" s="51">
        <v>9015</v>
      </c>
      <c r="F47" s="21"/>
      <c r="G47" s="21">
        <f t="shared" si="2"/>
        <v>0</v>
      </c>
      <c r="H47" s="29"/>
    </row>
    <row r="48" spans="1:8" ht="36.75" customHeight="1">
      <c r="A48" s="18" t="s">
        <v>146</v>
      </c>
      <c r="B48" s="19" t="s">
        <v>82</v>
      </c>
      <c r="C48" s="20" t="s">
        <v>205</v>
      </c>
      <c r="D48" s="19" t="s">
        <v>21</v>
      </c>
      <c r="E48" s="51">
        <v>9015</v>
      </c>
      <c r="F48" s="21"/>
      <c r="G48" s="21">
        <f t="shared" si="2"/>
        <v>0</v>
      </c>
      <c r="H48" s="29"/>
    </row>
    <row r="49" spans="1:8" ht="26.25" customHeight="1">
      <c r="A49" s="18" t="s">
        <v>147</v>
      </c>
      <c r="B49" s="19" t="s">
        <v>82</v>
      </c>
      <c r="C49" s="20" t="s">
        <v>89</v>
      </c>
      <c r="D49" s="19" t="s">
        <v>21</v>
      </c>
      <c r="E49" s="51">
        <v>2505.6</v>
      </c>
      <c r="F49" s="21"/>
      <c r="G49" s="21">
        <f t="shared" si="2"/>
        <v>0</v>
      </c>
      <c r="H49" s="29"/>
    </row>
    <row r="50" spans="1:8" ht="39" customHeight="1">
      <c r="A50" s="18" t="s">
        <v>148</v>
      </c>
      <c r="B50" s="19" t="s">
        <v>90</v>
      </c>
      <c r="C50" s="20" t="s">
        <v>91</v>
      </c>
      <c r="D50" s="19" t="s">
        <v>21</v>
      </c>
      <c r="E50" s="51">
        <v>101</v>
      </c>
      <c r="F50" s="21"/>
      <c r="G50" s="21">
        <f t="shared" si="2"/>
        <v>0</v>
      </c>
      <c r="H50" s="29"/>
    </row>
    <row r="51" spans="1:8" ht="27" customHeight="1">
      <c r="A51" s="18" t="s">
        <v>149</v>
      </c>
      <c r="B51" s="19" t="s">
        <v>84</v>
      </c>
      <c r="C51" s="20" t="s">
        <v>92</v>
      </c>
      <c r="D51" s="19" t="s">
        <v>21</v>
      </c>
      <c r="E51" s="51">
        <v>101</v>
      </c>
      <c r="F51" s="21"/>
      <c r="G51" s="21">
        <f t="shared" si="2"/>
        <v>0</v>
      </c>
      <c r="H51" s="29"/>
    </row>
    <row r="52" spans="1:8" ht="18.75" customHeight="1">
      <c r="A52" s="23" t="s">
        <v>40</v>
      </c>
      <c r="B52" s="24" t="s">
        <v>14</v>
      </c>
      <c r="C52" s="25" t="s">
        <v>42</v>
      </c>
      <c r="D52" s="26"/>
      <c r="E52" s="27"/>
      <c r="F52" s="27"/>
      <c r="G52" s="28"/>
      <c r="H52" s="29"/>
    </row>
    <row r="53" spans="1:8" ht="25.5" customHeight="1">
      <c r="A53" s="18" t="s">
        <v>150</v>
      </c>
      <c r="B53" s="19" t="s">
        <v>93</v>
      </c>
      <c r="C53" s="20" t="s">
        <v>94</v>
      </c>
      <c r="D53" s="19" t="s">
        <v>21</v>
      </c>
      <c r="E53" s="51">
        <v>9015</v>
      </c>
      <c r="F53" s="21"/>
      <c r="G53" s="21">
        <f>E53*F53</f>
        <v>0</v>
      </c>
      <c r="H53" s="29"/>
    </row>
    <row r="54" spans="1:8" ht="28.5" customHeight="1">
      <c r="A54" s="18" t="s">
        <v>151</v>
      </c>
      <c r="B54" s="19" t="s">
        <v>93</v>
      </c>
      <c r="C54" s="20" t="s">
        <v>95</v>
      </c>
      <c r="D54" s="19" t="s">
        <v>21</v>
      </c>
      <c r="E54" s="51">
        <v>9015</v>
      </c>
      <c r="F54" s="21"/>
      <c r="G54" s="21">
        <f>E54*F54</f>
        <v>0</v>
      </c>
      <c r="H54" s="29"/>
    </row>
    <row r="55" spans="1:8" ht="27.75" customHeight="1">
      <c r="A55" s="18" t="s">
        <v>152</v>
      </c>
      <c r="B55" s="19" t="s">
        <v>93</v>
      </c>
      <c r="C55" s="20" t="s">
        <v>96</v>
      </c>
      <c r="D55" s="19" t="s">
        <v>21</v>
      </c>
      <c r="E55" s="51">
        <v>9015</v>
      </c>
      <c r="F55" s="21"/>
      <c r="G55" s="21">
        <f>E55*F55</f>
        <v>0</v>
      </c>
      <c r="H55" s="29"/>
    </row>
    <row r="56" spans="1:8" ht="29.25" customHeight="1">
      <c r="A56" s="18" t="s">
        <v>153</v>
      </c>
      <c r="B56" s="19" t="s">
        <v>93</v>
      </c>
      <c r="C56" s="20" t="s">
        <v>97</v>
      </c>
      <c r="D56" s="19" t="s">
        <v>21</v>
      </c>
      <c r="E56" s="51">
        <v>9015</v>
      </c>
      <c r="F56" s="21"/>
      <c r="G56" s="21">
        <f>E56*F56</f>
        <v>0</v>
      </c>
      <c r="H56" s="29"/>
    </row>
    <row r="57" spans="1:8" ht="24" customHeight="1">
      <c r="A57" s="18" t="s">
        <v>117</v>
      </c>
      <c r="B57" s="19" t="s">
        <v>98</v>
      </c>
      <c r="C57" s="20" t="s">
        <v>99</v>
      </c>
      <c r="D57" s="19" t="s">
        <v>21</v>
      </c>
      <c r="E57" s="51">
        <v>101</v>
      </c>
      <c r="F57" s="21"/>
      <c r="G57" s="21">
        <f>E57*F57</f>
        <v>0</v>
      </c>
      <c r="H57" s="22">
        <f>SUM(G52:G57)</f>
        <v>0</v>
      </c>
    </row>
    <row r="58" spans="1:8" ht="19.5" customHeight="1">
      <c r="A58" s="23" t="s">
        <v>43</v>
      </c>
      <c r="B58" s="24" t="s">
        <v>11</v>
      </c>
      <c r="C58" s="25" t="s">
        <v>44</v>
      </c>
      <c r="D58" s="26"/>
      <c r="E58" s="27"/>
      <c r="F58" s="27"/>
      <c r="G58" s="28"/>
      <c r="H58" s="22">
        <f>SUM(G58:G58)</f>
        <v>0</v>
      </c>
    </row>
    <row r="59" spans="1:8" ht="15" customHeight="1">
      <c r="A59" s="23" t="s">
        <v>45</v>
      </c>
      <c r="B59" s="24" t="s">
        <v>14</v>
      </c>
      <c r="C59" s="25" t="s">
        <v>46</v>
      </c>
      <c r="D59" s="26"/>
      <c r="E59" s="27"/>
      <c r="F59" s="27"/>
      <c r="G59" s="28"/>
      <c r="H59" s="22"/>
    </row>
    <row r="60" spans="1:8" ht="50.25" customHeight="1">
      <c r="A60" s="18" t="s">
        <v>154</v>
      </c>
      <c r="B60" s="19" t="s">
        <v>101</v>
      </c>
      <c r="C60" s="20" t="s">
        <v>100</v>
      </c>
      <c r="D60" s="19" t="s">
        <v>25</v>
      </c>
      <c r="E60" s="51">
        <v>2897</v>
      </c>
      <c r="F60" s="21"/>
      <c r="G60" s="21">
        <f>E60*F60</f>
        <v>0</v>
      </c>
      <c r="H60" s="29"/>
    </row>
    <row r="61" spans="1:8" ht="36" customHeight="1">
      <c r="A61" s="18" t="s">
        <v>155</v>
      </c>
      <c r="B61" s="63" t="s">
        <v>101</v>
      </c>
      <c r="C61" s="83" t="s">
        <v>107</v>
      </c>
      <c r="D61" s="63" t="s">
        <v>25</v>
      </c>
      <c r="E61" s="65">
        <v>92</v>
      </c>
      <c r="F61" s="67"/>
      <c r="G61" s="67">
        <f>E61*F61</f>
        <v>0</v>
      </c>
      <c r="H61" s="22">
        <f>SUM(G60:G61)</f>
        <v>0</v>
      </c>
    </row>
    <row r="62" spans="1:8" ht="27.75" customHeight="1">
      <c r="A62" s="82" t="s">
        <v>156</v>
      </c>
      <c r="B62" s="64" t="s">
        <v>102</v>
      </c>
      <c r="C62" s="62" t="s">
        <v>103</v>
      </c>
      <c r="D62" s="64" t="s">
        <v>21</v>
      </c>
      <c r="E62" s="66">
        <v>2505.6</v>
      </c>
      <c r="F62" s="68"/>
      <c r="G62" s="68">
        <f>E62*F62</f>
        <v>0</v>
      </c>
      <c r="H62" s="56"/>
    </row>
    <row r="63" spans="1:8" ht="34.5" customHeight="1">
      <c r="A63" s="18" t="s">
        <v>157</v>
      </c>
      <c r="B63" s="71" t="s">
        <v>104</v>
      </c>
      <c r="C63" s="62" t="s">
        <v>105</v>
      </c>
      <c r="D63" s="64" t="s">
        <v>21</v>
      </c>
      <c r="E63" s="66">
        <v>2505.6</v>
      </c>
      <c r="F63" s="68"/>
      <c r="G63" s="68">
        <f>E63*F63</f>
        <v>0</v>
      </c>
      <c r="H63" s="56"/>
    </row>
    <row r="64" spans="1:8" ht="38.25" customHeight="1">
      <c r="A64" s="18" t="s">
        <v>158</v>
      </c>
      <c r="B64" s="60" t="s">
        <v>104</v>
      </c>
      <c r="C64" s="62" t="s">
        <v>106</v>
      </c>
      <c r="D64" s="64" t="s">
        <v>25</v>
      </c>
      <c r="E64" s="66">
        <v>2105</v>
      </c>
      <c r="F64" s="68"/>
      <c r="G64" s="68">
        <f>E64*F64</f>
        <v>0</v>
      </c>
      <c r="H64" s="56"/>
    </row>
    <row r="65" spans="1:8" ht="17.25" customHeight="1">
      <c r="A65" s="23" t="s">
        <v>159</v>
      </c>
      <c r="B65" s="24" t="s">
        <v>11</v>
      </c>
      <c r="C65" s="47" t="s">
        <v>48</v>
      </c>
      <c r="D65" s="26"/>
      <c r="E65" s="27"/>
      <c r="F65" s="27"/>
      <c r="G65" s="28"/>
      <c r="H65" s="22">
        <f>SUM(G65:G65)</f>
        <v>0</v>
      </c>
    </row>
    <row r="66" spans="1:8" ht="15.75" customHeight="1">
      <c r="A66" s="23" t="s">
        <v>160</v>
      </c>
      <c r="B66" s="24" t="s">
        <v>14</v>
      </c>
      <c r="C66" s="25" t="s">
        <v>52</v>
      </c>
      <c r="D66" s="26"/>
      <c r="E66" s="27"/>
      <c r="F66" s="27"/>
      <c r="G66" s="28"/>
      <c r="H66" s="5"/>
    </row>
    <row r="67" spans="1:8" ht="9.75">
      <c r="A67" s="18" t="s">
        <v>161</v>
      </c>
      <c r="B67" s="19" t="s">
        <v>53</v>
      </c>
      <c r="C67" s="20" t="s">
        <v>108</v>
      </c>
      <c r="D67" s="19" t="s">
        <v>22</v>
      </c>
      <c r="E67" s="21">
        <v>16</v>
      </c>
      <c r="F67" s="21"/>
      <c r="G67" s="21">
        <f>E67*F67</f>
        <v>0</v>
      </c>
      <c r="H67" s="29"/>
    </row>
    <row r="68" spans="1:8" ht="20.25">
      <c r="A68" s="18" t="s">
        <v>162</v>
      </c>
      <c r="B68" s="19" t="s">
        <v>53</v>
      </c>
      <c r="C68" s="20" t="s">
        <v>109</v>
      </c>
      <c r="D68" s="19" t="s">
        <v>22</v>
      </c>
      <c r="E68" s="21">
        <v>29</v>
      </c>
      <c r="F68" s="21"/>
      <c r="G68" s="21">
        <f>E68*F68</f>
        <v>0</v>
      </c>
      <c r="H68" s="29"/>
    </row>
    <row r="69" spans="1:8" ht="20.25">
      <c r="A69" s="18" t="s">
        <v>163</v>
      </c>
      <c r="B69" s="19" t="s">
        <v>110</v>
      </c>
      <c r="C69" s="20" t="s">
        <v>172</v>
      </c>
      <c r="D69" s="19" t="s">
        <v>22</v>
      </c>
      <c r="E69" s="21">
        <v>23</v>
      </c>
      <c r="F69" s="21"/>
      <c r="G69" s="21">
        <f>E69*F69</f>
        <v>0</v>
      </c>
      <c r="H69" s="29"/>
    </row>
    <row r="70" spans="1:8" ht="20.25">
      <c r="A70" s="18" t="s">
        <v>164</v>
      </c>
      <c r="B70" s="19" t="s">
        <v>53</v>
      </c>
      <c r="C70" s="20" t="s">
        <v>173</v>
      </c>
      <c r="D70" s="19" t="s">
        <v>22</v>
      </c>
      <c r="E70" s="21">
        <v>11</v>
      </c>
      <c r="F70" s="21"/>
      <c r="G70" s="21">
        <f>E70*F70</f>
        <v>0</v>
      </c>
      <c r="H70" s="5"/>
    </row>
    <row r="71" spans="1:8" ht="16.5" customHeight="1">
      <c r="A71" s="23" t="s">
        <v>165</v>
      </c>
      <c r="B71" s="24" t="s">
        <v>14</v>
      </c>
      <c r="C71" s="47" t="s">
        <v>49</v>
      </c>
      <c r="D71" s="26"/>
      <c r="E71" s="27"/>
      <c r="F71" s="27"/>
      <c r="G71" s="28"/>
      <c r="H71" s="5"/>
    </row>
    <row r="72" spans="1:8" ht="36" customHeight="1">
      <c r="A72" s="18" t="s">
        <v>166</v>
      </c>
      <c r="B72" s="19" t="s">
        <v>51</v>
      </c>
      <c r="C72" s="20" t="s">
        <v>171</v>
      </c>
      <c r="D72" s="19" t="s">
        <v>21</v>
      </c>
      <c r="E72" s="21">
        <v>238.42</v>
      </c>
      <c r="F72" s="21"/>
      <c r="G72" s="21">
        <f>E72*F72</f>
        <v>0</v>
      </c>
      <c r="H72" s="22">
        <f>G72</f>
        <v>0</v>
      </c>
    </row>
    <row r="73" spans="1:8" ht="16.5" customHeight="1">
      <c r="A73" s="23" t="s">
        <v>167</v>
      </c>
      <c r="B73" s="24" t="s">
        <v>14</v>
      </c>
      <c r="C73" s="25" t="s">
        <v>54</v>
      </c>
      <c r="D73" s="26"/>
      <c r="E73" s="27"/>
      <c r="F73" s="27"/>
      <c r="G73" s="28"/>
      <c r="H73" s="5"/>
    </row>
    <row r="74" spans="1:8" ht="28.5" customHeight="1">
      <c r="A74" s="18" t="s">
        <v>168</v>
      </c>
      <c r="B74" s="19" t="s">
        <v>55</v>
      </c>
      <c r="C74" s="99" t="s">
        <v>111</v>
      </c>
      <c r="D74" s="19" t="s">
        <v>25</v>
      </c>
      <c r="E74" s="21">
        <v>5</v>
      </c>
      <c r="F74" s="21"/>
      <c r="G74" s="21">
        <f>E74*F74</f>
        <v>0</v>
      </c>
      <c r="H74" s="40">
        <f>G74*F74</f>
        <v>0</v>
      </c>
    </row>
    <row r="75" spans="1:8" ht="15" customHeight="1">
      <c r="A75" s="23" t="s">
        <v>47</v>
      </c>
      <c r="B75" s="24" t="s">
        <v>11</v>
      </c>
      <c r="C75" s="25" t="s">
        <v>56</v>
      </c>
      <c r="D75" s="26"/>
      <c r="E75" s="27"/>
      <c r="F75" s="27"/>
      <c r="G75" s="28"/>
      <c r="H75" s="5"/>
    </row>
    <row r="76" spans="1:8" ht="23.25" customHeight="1">
      <c r="A76" s="92" t="s">
        <v>50</v>
      </c>
      <c r="B76" s="19" t="s">
        <v>113</v>
      </c>
      <c r="C76" s="20" t="s">
        <v>112</v>
      </c>
      <c r="D76" s="19" t="s">
        <v>21</v>
      </c>
      <c r="E76" s="51">
        <v>900</v>
      </c>
      <c r="F76" s="21"/>
      <c r="G76" s="21">
        <f>E76*F76</f>
        <v>0</v>
      </c>
      <c r="H76" s="5"/>
    </row>
    <row r="77" spans="1:8" ht="17.25" customHeight="1">
      <c r="A77" s="93" t="s">
        <v>191</v>
      </c>
      <c r="B77" s="91" t="s">
        <v>11</v>
      </c>
      <c r="C77" s="107"/>
      <c r="D77" s="108"/>
      <c r="E77" s="108"/>
      <c r="F77" s="109"/>
      <c r="G77" s="21"/>
      <c r="H77" s="86"/>
    </row>
    <row r="78" spans="1:8" ht="23.25" customHeight="1">
      <c r="A78" s="89" t="s">
        <v>192</v>
      </c>
      <c r="B78" s="87" t="s">
        <v>178</v>
      </c>
      <c r="C78" s="85" t="s">
        <v>189</v>
      </c>
      <c r="D78" s="64" t="s">
        <v>22</v>
      </c>
      <c r="E78" s="66">
        <v>1</v>
      </c>
      <c r="F78" s="36"/>
      <c r="G78" s="21">
        <f aca="true" t="shared" si="3" ref="G78:G84">E78*F78</f>
        <v>0</v>
      </c>
      <c r="H78" s="86"/>
    </row>
    <row r="79" spans="1:8" ht="39" customHeight="1">
      <c r="A79" s="89" t="s">
        <v>193</v>
      </c>
      <c r="B79" s="87" t="s">
        <v>179</v>
      </c>
      <c r="C79" s="85" t="s">
        <v>188</v>
      </c>
      <c r="D79" s="64" t="s">
        <v>19</v>
      </c>
      <c r="E79" s="66">
        <v>0.1</v>
      </c>
      <c r="F79" s="36"/>
      <c r="G79" s="21">
        <f t="shared" si="3"/>
        <v>0</v>
      </c>
      <c r="H79" s="86"/>
    </row>
    <row r="80" spans="1:8" ht="35.25" customHeight="1">
      <c r="A80" s="89" t="s">
        <v>194</v>
      </c>
      <c r="B80" s="87" t="s">
        <v>180</v>
      </c>
      <c r="C80" s="85" t="s">
        <v>187</v>
      </c>
      <c r="D80" s="64" t="s">
        <v>22</v>
      </c>
      <c r="E80" s="66">
        <v>1</v>
      </c>
      <c r="F80" s="36"/>
      <c r="G80" s="21">
        <f t="shared" si="3"/>
        <v>0</v>
      </c>
      <c r="H80" s="86"/>
    </row>
    <row r="81" spans="1:8" ht="28.5" customHeight="1">
      <c r="A81" s="89" t="s">
        <v>195</v>
      </c>
      <c r="B81" s="87" t="s">
        <v>181</v>
      </c>
      <c r="C81" s="85" t="s">
        <v>186</v>
      </c>
      <c r="D81" s="64" t="s">
        <v>19</v>
      </c>
      <c r="E81" s="66">
        <v>0.03</v>
      </c>
      <c r="F81" s="36"/>
      <c r="G81" s="21">
        <f t="shared" si="3"/>
        <v>0</v>
      </c>
      <c r="H81" s="86"/>
    </row>
    <row r="82" spans="1:8" ht="36.75" customHeight="1">
      <c r="A82" s="89" t="s">
        <v>196</v>
      </c>
      <c r="B82" s="87" t="s">
        <v>182</v>
      </c>
      <c r="C82" s="85" t="s">
        <v>185</v>
      </c>
      <c r="D82" s="64" t="s">
        <v>25</v>
      </c>
      <c r="E82" s="66">
        <v>30</v>
      </c>
      <c r="F82" s="36"/>
      <c r="G82" s="21">
        <f t="shared" si="3"/>
        <v>0</v>
      </c>
      <c r="H82" s="86"/>
    </row>
    <row r="83" spans="1:8" ht="23.25" customHeight="1">
      <c r="A83" s="89" t="s">
        <v>197</v>
      </c>
      <c r="B83" s="87" t="s">
        <v>210</v>
      </c>
      <c r="C83" s="85" t="s">
        <v>184</v>
      </c>
      <c r="D83" s="64" t="s">
        <v>25</v>
      </c>
      <c r="E83" s="66">
        <v>24</v>
      </c>
      <c r="F83" s="36"/>
      <c r="G83" s="21">
        <f t="shared" si="3"/>
        <v>0</v>
      </c>
      <c r="H83" s="86"/>
    </row>
    <row r="84" spans="1:8" ht="21" customHeight="1">
      <c r="A84" s="89" t="s">
        <v>198</v>
      </c>
      <c r="B84" s="94" t="s">
        <v>211</v>
      </c>
      <c r="C84" s="85" t="s">
        <v>183</v>
      </c>
      <c r="D84" s="64" t="s">
        <v>190</v>
      </c>
      <c r="E84" s="66">
        <v>1</v>
      </c>
      <c r="F84" s="36"/>
      <c r="G84" s="21">
        <f t="shared" si="3"/>
        <v>0</v>
      </c>
      <c r="H84" s="86"/>
    </row>
    <row r="85" spans="1:8" ht="18" customHeight="1">
      <c r="A85" s="97" t="s">
        <v>199</v>
      </c>
      <c r="B85" s="98" t="s">
        <v>11</v>
      </c>
      <c r="C85" s="105" t="s">
        <v>200</v>
      </c>
      <c r="D85" s="105"/>
      <c r="E85" s="105"/>
      <c r="F85" s="106"/>
      <c r="G85" s="21"/>
      <c r="H85" s="86"/>
    </row>
    <row r="86" spans="1:8" ht="64.5" customHeight="1">
      <c r="A86" s="89" t="s">
        <v>201</v>
      </c>
      <c r="B86" s="64" t="s">
        <v>202</v>
      </c>
      <c r="C86" s="62" t="s">
        <v>204</v>
      </c>
      <c r="D86" s="64" t="s">
        <v>203</v>
      </c>
      <c r="E86" s="96">
        <v>0.203</v>
      </c>
      <c r="F86" s="36"/>
      <c r="G86" s="21">
        <f>E86*F86</f>
        <v>0</v>
      </c>
      <c r="H86" s="86"/>
    </row>
    <row r="87" spans="1:7" ht="18" customHeight="1">
      <c r="A87" s="90" t="s">
        <v>57</v>
      </c>
      <c r="B87" s="88"/>
      <c r="C87" s="95"/>
      <c r="D87" s="88"/>
      <c r="E87" s="88"/>
      <c r="F87" s="46"/>
      <c r="G87" s="43">
        <f>SUM(G10:G86)</f>
        <v>0</v>
      </c>
    </row>
    <row r="88" spans="1:7" ht="18" customHeight="1">
      <c r="A88" s="49" t="s">
        <v>58</v>
      </c>
      <c r="B88" s="41"/>
      <c r="C88" s="42"/>
      <c r="D88" s="41"/>
      <c r="E88" s="41"/>
      <c r="F88" s="46"/>
      <c r="G88" s="43">
        <f>G87*23%</f>
        <v>0</v>
      </c>
    </row>
    <row r="89" spans="1:7" ht="16.5" customHeight="1">
      <c r="A89" s="49" t="s">
        <v>59</v>
      </c>
      <c r="B89" s="41"/>
      <c r="C89" s="42"/>
      <c r="D89" s="41"/>
      <c r="E89" s="41"/>
      <c r="F89" s="46"/>
      <c r="G89" s="43">
        <f>G87+G88</f>
        <v>0</v>
      </c>
    </row>
    <row r="91" ht="12.75" customHeight="1">
      <c r="E91" s="2"/>
    </row>
    <row r="92" spans="4:7" ht="12.75" customHeight="1">
      <c r="D92" s="103" t="s">
        <v>215</v>
      </c>
      <c r="E92" s="103"/>
      <c r="F92" s="103"/>
      <c r="G92" s="103"/>
    </row>
    <row r="93" spans="4:7" ht="24.75" customHeight="1">
      <c r="D93" s="103" t="s">
        <v>212</v>
      </c>
      <c r="E93" s="103"/>
      <c r="F93" s="103"/>
      <c r="G93" s="103"/>
    </row>
  </sheetData>
  <sheetProtection/>
  <mergeCells count="13">
    <mergeCell ref="D92:G92"/>
    <mergeCell ref="D93:G93"/>
    <mergeCell ref="F1:G1"/>
    <mergeCell ref="C85:F85"/>
    <mergeCell ref="C77:F77"/>
    <mergeCell ref="C45:D45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497" right="0.7874015748031497" top="1.1023622047244095" bottom="1.1023622047244095" header="0.7874015748031497" footer="0.7874015748031497"/>
  <pageSetup fitToHeight="0" fitToWidth="0" horizontalDpi="600" verticalDpi="600" orientation="portrait" pageOrder="overThenDown" paperSize="9" scale="77" r:id="rId1"/>
  <rowBreaks count="2" manualBreakCount="2">
    <brk id="27" max="6" man="1"/>
    <brk id="57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2017-04-25T05:49:19Z</cp:lastPrinted>
  <dcterms:created xsi:type="dcterms:W3CDTF">2014-03-13T09:03:16Z</dcterms:created>
  <dcterms:modified xsi:type="dcterms:W3CDTF">2017-04-26T12:23:35Z</dcterms:modified>
  <cp:category/>
  <cp:version/>
  <cp:contentType/>
  <cp:contentStatus/>
  <cp:revision>6</cp:revision>
</cp:coreProperties>
</file>