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3680" activeTab="0"/>
  </bookViews>
  <sheets>
    <sheet name="Arkusz1" sheetId="1" r:id="rId1"/>
  </sheets>
  <definedNames>
    <definedName name="_xlnm.Print_Area" localSheetId="0">'Arkusz1'!$A$1:$G$106</definedName>
    <definedName name="_xlnm.Print_Titles" localSheetId="0">'Arkusz1'!$5:$8</definedName>
  </definedNames>
  <calcPr fullCalcOnLoad="1" fullPrecision="0"/>
</workbook>
</file>

<file path=xl/sharedStrings.xml><?xml version="1.0" encoding="utf-8"?>
<sst xmlns="http://schemas.openxmlformats.org/spreadsheetml/2006/main" count="325" uniqueCount="225">
  <si>
    <t>Lp.</t>
  </si>
  <si>
    <t>Roboty drogowe od km 01+ 200 do km 04+570,00</t>
  </si>
  <si>
    <t>1.1</t>
  </si>
  <si>
    <t>Roboty przygotowawcze D 01.00.00</t>
  </si>
  <si>
    <t>1 d.1.1</t>
  </si>
  <si>
    <t>D.01.01.01</t>
  </si>
  <si>
    <t>Roboty pomiarowe przy liniowych robotach ziemnych - trasa drogi w terenie równinnym inwentaryzacja powykonawcza</t>
  </si>
  <si>
    <t>km</t>
  </si>
  <si>
    <t>2 d.1.1</t>
  </si>
  <si>
    <t>D.01.02.01</t>
  </si>
  <si>
    <t>Mechaniczne ścinanie drzew z karczowaniem pni o średnicy 10 - 15 cm z wywożeniem dłużyc karpin i gałęzi poza teren budowy</t>
  </si>
  <si>
    <t>szt</t>
  </si>
  <si>
    <t>3 d.1.1</t>
  </si>
  <si>
    <t>Mechaniczne ścinanie drzew z karczowaniem pni o średnicy 16 - 25 cm z wywożeniem dłużyc karpin i gałęzi poza teren budowy</t>
  </si>
  <si>
    <t>4 d.1.1</t>
  </si>
  <si>
    <t>Mechaniczne ścinanie drzew z karczowaniem pni o średnicy 26 - 35 cm z wywożeniem dłużyc karpin i gałęzi poza teren budowy</t>
  </si>
  <si>
    <t>5 d.1.1</t>
  </si>
  <si>
    <t>Mechaniczne ścinanie drzew z karczowaniem pni o średnicy 36 - 45 cm z wywożeniem dłużyc karpin i gałęzi poza teren budowy</t>
  </si>
  <si>
    <t>6 d.1.1</t>
  </si>
  <si>
    <t>Mechaniczne ścinanie drzew z karczowaniem pni o średnicy 46 - 55 cm z wywożeniem dłużyc karpin i gałęzi poza teren budowy</t>
  </si>
  <si>
    <t>7 d.1.1</t>
  </si>
  <si>
    <t>Mechaniczne ścinanie drzew z karczowaniem pni o średnicy 56 - 65 cm z wywożeniem dłużyc karpin i gałęzi poza teren budowy</t>
  </si>
  <si>
    <t>8 d.1.1</t>
  </si>
  <si>
    <t>Mechaniczne karczowanie krzaków i podszyć średnich</t>
  </si>
  <si>
    <t>ha</t>
  </si>
  <si>
    <t>1.2</t>
  </si>
  <si>
    <t>Roboty rozbiórkowe</t>
  </si>
  <si>
    <t>9 d.1.2</t>
  </si>
  <si>
    <t>D-01.02.04</t>
  </si>
  <si>
    <t>Rozebranie obrzeży 8x30 cm na podsypce piaskowej na zjazdach</t>
  </si>
  <si>
    <t>m</t>
  </si>
  <si>
    <t>10 d.1.2</t>
  </si>
  <si>
    <t>Rozebranie krawężników betonowych 15x30 cm na podsypce cem.piaskowej na zjazdach wraz z rozebraniem ławy</t>
  </si>
  <si>
    <t>11 d.1.2</t>
  </si>
  <si>
    <t>D.01.02.04</t>
  </si>
  <si>
    <t>Rozebranie nawierzchni z kostki betonowej na zjazdach</t>
  </si>
  <si>
    <t>m2</t>
  </si>
  <si>
    <t>12 d.1.2</t>
  </si>
  <si>
    <t>Mechaniczne rozebranie nawierzchni z betonu o grub. 15 cm na zjazdach</t>
  </si>
  <si>
    <t>13 d.1.2</t>
  </si>
  <si>
    <t>Mechaniczne rozebranie nawierzchni z mieszanek mineralno-bitumicznych na zjazdach</t>
  </si>
  <si>
    <t>14 d.1.2</t>
  </si>
  <si>
    <t>Cięcie piłą nawierzchni bitumicznych na gł. 6-10 cm</t>
  </si>
  <si>
    <t>15 d.1.2</t>
  </si>
  <si>
    <t>Mechaniczne rozebranie nawierzchni z mieszanek mineralno-bitumicznych o grub. 6 cm</t>
  </si>
  <si>
    <t>16 d.1.2</t>
  </si>
  <si>
    <t>Mechaniczne rozebranie podbudowy z kruszywa kamiennego o grub. 15 cm</t>
  </si>
  <si>
    <t>17 d.1.2</t>
  </si>
  <si>
    <t>Demontaż i przestawienie elementów istniejących ogrodzeń</t>
  </si>
  <si>
    <t>18 d.1.2</t>
  </si>
  <si>
    <t>Regulacja wysokościowa studzienek dla urządzeń wodociągowych i telekomunikacyjnych</t>
  </si>
  <si>
    <t>szt.</t>
  </si>
  <si>
    <t>19 d.1.2</t>
  </si>
  <si>
    <t>Izolacja rurociągów prefabrykowanymi otulinami termoizolacyjnymi z pianki poliuretanowej gr. izolacji 30 mm</t>
  </si>
  <si>
    <t>20 d.1.2</t>
  </si>
  <si>
    <t>D-01.04.02</t>
  </si>
  <si>
    <t>Ułożenie rur osłonowych z HDPE o śr.do 140 mm</t>
  </si>
  <si>
    <t>1.3</t>
  </si>
  <si>
    <t>Roboty ziemne D 02.00.00</t>
  </si>
  <si>
    <t>21 d.1.3</t>
  </si>
  <si>
    <t>D-02.01.01</t>
  </si>
  <si>
    <t>Roboty ziemne wykon.koparkami z transp.urobku samochodami w obrębie lub poza terenem budowy</t>
  </si>
  <si>
    <t>m3</t>
  </si>
  <si>
    <t>22 d.1.3</t>
  </si>
  <si>
    <t>D-02.03.01</t>
  </si>
  <si>
    <t>23 d.1.3</t>
  </si>
  <si>
    <t>24 d.1.3</t>
  </si>
  <si>
    <t>Zasypywanie wykopów i przekopów o ścianach pionowych</t>
  </si>
  <si>
    <t>1.4</t>
  </si>
  <si>
    <t>Odwodnienie korpusu drogowego D 03.00.00</t>
  </si>
  <si>
    <t>25 d.1.4</t>
  </si>
  <si>
    <t>D-03.02.01</t>
  </si>
  <si>
    <t>Podłoża pod kanały i obiekty z materiałów sypkich grub. 15 cm</t>
  </si>
  <si>
    <t>26 d.1.4</t>
  </si>
  <si>
    <t>Studzienki ściekowe uliczne betonowe o śr.500 mm z osadnikiem bez syfonu</t>
  </si>
  <si>
    <t>27 d.1.4</t>
  </si>
  <si>
    <t>Przykanaliki z rur PVC łączonych na wcisk o śr. zewn. 200 mm</t>
  </si>
  <si>
    <t>28 d.1.4</t>
  </si>
  <si>
    <t>29 d.1.4</t>
  </si>
  <si>
    <t>Studnie rewizyjne z kręgów betonowych o śr. 1200 mm w gotowym wykopie o głębok. do 3m</t>
  </si>
  <si>
    <t>stud.</t>
  </si>
  <si>
    <t>30 d.1.4</t>
  </si>
  <si>
    <t>D-03.02.01a</t>
  </si>
  <si>
    <t>Rowy kryte - rury PEHD karbowane śr. 40 cm</t>
  </si>
  <si>
    <t>31 d.1.4</t>
  </si>
  <si>
    <t>Rowy kryte - ścianki czołowe prefabrykowane dla rur o śr. 40 cm</t>
  </si>
  <si>
    <t>1.5</t>
  </si>
  <si>
    <t>32 d.1.5</t>
  </si>
  <si>
    <t>D - 01.02.04</t>
  </si>
  <si>
    <t>Mechaniczne rozebranie nawierzchni z mieszanek mineralno-bitumicznych o grub. 6cm</t>
  </si>
  <si>
    <t>33 d.1.5</t>
  </si>
  <si>
    <t>34 d.1.5</t>
  </si>
  <si>
    <t>Rozebranie przepustów rurowych - rury betonowe o śr. 50 cm</t>
  </si>
  <si>
    <t>35 d.1.5</t>
  </si>
  <si>
    <t>Rozebranie przepustów rurowych - ścianki czołowe i ławy betonowe</t>
  </si>
  <si>
    <t>36 d.1.5</t>
  </si>
  <si>
    <t>37 d.1.5</t>
  </si>
  <si>
    <t>D - 04.01.01</t>
  </si>
  <si>
    <t>Ręczne profilowanie i zagęszenie podłoża pod warstwy konstrukcyjne</t>
  </si>
  <si>
    <t>38 d.1.5</t>
  </si>
  <si>
    <t>D - 03.01.03a</t>
  </si>
  <si>
    <t>Ława żwirowa z zagęszczeniem mechanicznym - 20 cm grub.warstwy po zagęszcz.</t>
  </si>
  <si>
    <t>39 d.1.5</t>
  </si>
  <si>
    <t>Przepust rurowy z rur PEHD karbowanych śr. 50 cm</t>
  </si>
  <si>
    <t>40 d.1.5</t>
  </si>
  <si>
    <t>Przepusty rurowe - ścianki czołowe dla rur o śr. 50 cm</t>
  </si>
  <si>
    <t>41 d.1.5</t>
  </si>
  <si>
    <t>Wykonanie zasypki przepustu</t>
  </si>
  <si>
    <t>42 d.1.5</t>
  </si>
  <si>
    <t>D - 03.02.01</t>
  </si>
  <si>
    <t>43 d.1.5</t>
  </si>
  <si>
    <t>Mechaniczne profilowanie i zagęszenie podłoża pod warstwy konstrukcyjne nawierzchni w gr.kat.I-IV</t>
  </si>
  <si>
    <t>44 d.1.5</t>
  </si>
  <si>
    <t>D - 04.02.01</t>
  </si>
  <si>
    <t>Wykonanie i zagęszczenie mechanicze warstwy odsączającej - grub.warstwy po zag. 10 cm</t>
  </si>
  <si>
    <t>45 d.1.5</t>
  </si>
  <si>
    <t>D - 04.04.02</t>
  </si>
  <si>
    <t>Podbudowa z kruszywa łamanego - warstwa dolna o grub.po zagęszcz. 20 cm</t>
  </si>
  <si>
    <t>1.6</t>
  </si>
  <si>
    <t>Podbudowy D 04.00.00</t>
  </si>
  <si>
    <t>46 d.1.6</t>
  </si>
  <si>
    <t>D-04.01.01</t>
  </si>
  <si>
    <t>Mechaniczne wykonanie koryta na całej szerokości zjazdów, peronów, ścieków betonowych, poszerzeń jezdni w gruncie kat.I-IV głębok. 30 cm</t>
  </si>
  <si>
    <t>47 d.1.6</t>
  </si>
  <si>
    <t>D-04.02.01</t>
  </si>
  <si>
    <t>Wykonanie i zagęszczenie mechanicze warstwy odsączającej - grub.warstwy po zag. 15 cm</t>
  </si>
  <si>
    <t>48 d.1.6</t>
  </si>
  <si>
    <t>49 d.1.6</t>
  </si>
  <si>
    <t>D-04.04.02</t>
  </si>
  <si>
    <t>Podbudowa z kruszywa łamanego - warstwa o grub.po zagęszcz. 20 cm</t>
  </si>
  <si>
    <t>50 d.1.6</t>
  </si>
  <si>
    <t>Podbudowa z kruszywa łamanego - warstwa o grub.po zagęszcz. 15 cm</t>
  </si>
  <si>
    <t>51 d.1.6</t>
  </si>
  <si>
    <t>D-04.03.01</t>
  </si>
  <si>
    <t>Mechaniczne oczyszczenie i skropienie emulsją asfaltową na zimno podbudowy tłuczniowej</t>
  </si>
  <si>
    <t>52 d.1.6</t>
  </si>
  <si>
    <t>D-04.08.01</t>
  </si>
  <si>
    <t>Wyrównanie istniejącej nawierzchni mieszanką mineralno-asfaltową z wbudowaniem mechanicznym</t>
  </si>
  <si>
    <t>t</t>
  </si>
  <si>
    <t>53 d.1.6</t>
  </si>
  <si>
    <t>Mechaniczne oczyszczenie i skropienie emulsją asfaltową na zimno nawierzchni bitumicznej (istniejąca nawierzchnia + warstwa wyrównawcza + warstwa wiążąca)</t>
  </si>
  <si>
    <t>1.7</t>
  </si>
  <si>
    <t>Nawierzchnie D 05.00.00</t>
  </si>
  <si>
    <t>54 d.1.7</t>
  </si>
  <si>
    <t>D-05.03.05b</t>
  </si>
  <si>
    <t>Nawierzchnia z mieszanek AC11W - warstwa wiążąca asfaltowa - grub.po zagęszcz. 4 cm</t>
  </si>
  <si>
    <t>55 d.1.7</t>
  </si>
  <si>
    <t>D-05.03.05a</t>
  </si>
  <si>
    <t>Nawierzchnia z mieszanek AC11S - warstwa ścieralna asfaltowa - grub.po zagęszcz. 4 cm</t>
  </si>
  <si>
    <t>56 d.1.7</t>
  </si>
  <si>
    <t>D-05.03.11</t>
  </si>
  <si>
    <t>Frezowanie profilujace nawierzchni bitumicznej o gr. do 2 cm z wywozem materiału z rozbiórki w obrębie lub poza teren budowy</t>
  </si>
  <si>
    <t>57 d.1.7</t>
  </si>
  <si>
    <t>D-05.03.26a</t>
  </si>
  <si>
    <t>Ułożenie geosiatki o wytrzymałości min 50kN/m o szer. 1,2m</t>
  </si>
  <si>
    <t>1.8</t>
  </si>
  <si>
    <t>Roboty wykończeniowe D 06.00.00</t>
  </si>
  <si>
    <t>58 d.1.8</t>
  </si>
  <si>
    <t>D-06.01.01</t>
  </si>
  <si>
    <t>Plantowanie skarp i dna rowów</t>
  </si>
  <si>
    <t>59 d.1.8</t>
  </si>
  <si>
    <t>Obsianie skarp w ziemi urodzajnej</t>
  </si>
  <si>
    <t>60 d.1.8</t>
  </si>
  <si>
    <t>D-06.02.01a</t>
  </si>
  <si>
    <t>Przepusty rurowe pod zjazdami - ścianki czołowe prefabrykowane dla rur o śr. 40 cm</t>
  </si>
  <si>
    <t>ściank.</t>
  </si>
  <si>
    <t>61 d.1.8</t>
  </si>
  <si>
    <t>Przepusty rurowe pod zjazdami - rury PEHD karbowane śr. 40 cm wraz z wykonaniem ławy żwirowej</t>
  </si>
  <si>
    <t>62 d.1.8</t>
  </si>
  <si>
    <t>Wykonanie zasypki przepustów</t>
  </si>
  <si>
    <t>63 d.1.8</t>
  </si>
  <si>
    <t>D-06.03.01a</t>
  </si>
  <si>
    <t>Nawierzchnia poboczy z kruszywa łamanego - warstwa dolna o grub. po zagęszcz.10 cm</t>
  </si>
  <si>
    <t>1.9</t>
  </si>
  <si>
    <t>Urządzenia bezpieczeństwa ruchu D 07.00.00</t>
  </si>
  <si>
    <t>64 d.1.9</t>
  </si>
  <si>
    <t>D-07.01.01</t>
  </si>
  <si>
    <t>Oznakowanie poziome nawierzchni bitumicznych - na zimno, za pomocą mas chemoutwardzalnych grubowarstwowe wykonywane mechanicznie</t>
  </si>
  <si>
    <t>65 d.1.9</t>
  </si>
  <si>
    <t>D-07.02.01</t>
  </si>
  <si>
    <t>Słupki do znaków drogowych z rur stalowych o śr. 70 mm</t>
  </si>
  <si>
    <t>66 d.1.9</t>
  </si>
  <si>
    <t>Przymocowanie tablic znaków drogowych</t>
  </si>
  <si>
    <t>1.10</t>
  </si>
  <si>
    <t>Elementy ulic D 08.00.00</t>
  </si>
  <si>
    <t>67 d.1.10</t>
  </si>
  <si>
    <t>D-08.03.01</t>
  </si>
  <si>
    <t>Obrzeża betonowe o wym. 30x8 cm na podsypce cem.piaskowej z wyp.spoin zaprawą cem.</t>
  </si>
  <si>
    <t>68 d.1.10</t>
  </si>
  <si>
    <t>D-08.02.02</t>
  </si>
  <si>
    <t>Nawierzchnie z kostki brukowej betonowej grub. 8 cm na podsypce cementowo-piaskowej</t>
  </si>
  <si>
    <t>69 d.1.10</t>
  </si>
  <si>
    <t>D-08.05.01</t>
  </si>
  <si>
    <t>Ścieki z pref.betonowych o grub. 15 cm na ławie betonowej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</si>
  <si>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</si>
  <si>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</si>
  <si>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</si>
  <si>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</si>
  <si>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</si>
  <si>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</si>
  <si>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</si>
  <si>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</si>
  <si>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Wartość kosztorysowa robót bez podatku VAT</t>
  </si>
  <si>
    <t>Podatek VAT</t>
  </si>
  <si>
    <t>Ogółem wartość kosztorysowa robót</t>
  </si>
  <si>
    <t>razem roboty ziemne</t>
  </si>
  <si>
    <t>Przepusty pod koroną drogi D 03.00.00</t>
  </si>
  <si>
    <t>razem roboty przygotowawcze</t>
  </si>
  <si>
    <t>razem roboty rozbiórkowe</t>
  </si>
  <si>
    <t>razem odwodnienie korpusu drogowego</t>
  </si>
  <si>
    <t>razem przepusty pod koroną drogi</t>
  </si>
  <si>
    <t>razem podbudowy</t>
  </si>
  <si>
    <t>razem nawierzchnia</t>
  </si>
  <si>
    <t>razem roboty wykończeniowe</t>
  </si>
  <si>
    <t>razem urządzenia bezpieczeństwa ruchu</t>
  </si>
  <si>
    <t>razem elementy ulicy</t>
  </si>
  <si>
    <t>KOSZTORYS  OFERTOWY</t>
  </si>
  <si>
    <t>Formularz 2.2. do SIWZ</t>
  </si>
  <si>
    <t>Przebudowa drogi powiatowej nr 3544W Walentynów - Tomaszów (III etap) na odcinku długości 3 370,00 m</t>
  </si>
  <si>
    <t>Roboty ziemne wykon. mechanicznie z transp.urobku samochodami w obrębie lub poza terenem budowy</t>
  </si>
  <si>
    <t>Formowanie i zagęszczanie nasypów o wys. do 3.0 m mechanicznie wraz z transportem gruntu z dokopu</t>
  </si>
  <si>
    <t>Wykopy oraz przekopy wykonywane mechanicznie na odkład</t>
  </si>
  <si>
    <t>Umocnienie skarp i dna rowu płytami ażurowymi z zabetonowaniem wolnych przestrzeni</t>
  </si>
  <si>
    <t>podpis i pieczęć upełnomocnionego przedstawiciela Wykonawcy</t>
  </si>
  <si>
    <t>……………………………………………………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</si>
</sst>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40">
    <font>
      <sz val="10"/>
      <name val="Arial"/>
      <family val="0"/>
    </font>
    <font>
      <sz val="7.5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right" vertical="top" wrapText="1"/>
    </xf>
    <xf numFmtId="2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view="pageBreakPreview" zoomScale="60" zoomScalePageLayoutView="0" workbookViewId="0" topLeftCell="A86">
      <selection activeCell="L128" sqref="L128"/>
    </sheetView>
  </sheetViews>
  <sheetFormatPr defaultColWidth="9.140625" defaultRowHeight="12.75"/>
  <cols>
    <col min="2" max="2" width="13.00390625" style="0" customWidth="1"/>
    <col min="3" max="3" width="45.57421875" style="0" customWidth="1"/>
    <col min="4" max="4" width="6.57421875" style="0" customWidth="1"/>
    <col min="6" max="6" width="10.140625" style="0" customWidth="1"/>
    <col min="7" max="7" width="12.28125" style="0" customWidth="1"/>
  </cols>
  <sheetData>
    <row r="1" spans="6:7" ht="12.75">
      <c r="F1" s="33" t="s">
        <v>217</v>
      </c>
      <c r="G1" s="33"/>
    </row>
    <row r="2" spans="1:7" ht="15.75">
      <c r="A2" s="34" t="s">
        <v>216</v>
      </c>
      <c r="B2" s="34"/>
      <c r="C2" s="34"/>
      <c r="D2" s="34"/>
      <c r="E2" s="34"/>
      <c r="F2" s="34"/>
      <c r="G2" s="34"/>
    </row>
    <row r="3" spans="1:7" ht="12.75">
      <c r="A3" s="35" t="s">
        <v>218</v>
      </c>
      <c r="B3" s="35"/>
      <c r="C3" s="35"/>
      <c r="D3" s="35"/>
      <c r="E3" s="35"/>
      <c r="F3" s="35"/>
      <c r="G3" s="35"/>
    </row>
    <row r="4" spans="1:7" ht="12.75">
      <c r="A4" s="18"/>
      <c r="B4" s="18"/>
      <c r="C4" s="18"/>
      <c r="D4" s="18"/>
      <c r="E4" s="18"/>
      <c r="F4" s="18"/>
      <c r="G4" s="18"/>
    </row>
    <row r="5" spans="1:7" ht="12.75" customHeight="1">
      <c r="A5" s="21" t="s">
        <v>0</v>
      </c>
      <c r="B5" s="21" t="s">
        <v>194</v>
      </c>
      <c r="C5" s="21" t="s">
        <v>195</v>
      </c>
      <c r="D5" s="21" t="s">
        <v>196</v>
      </c>
      <c r="E5" s="21" t="s">
        <v>197</v>
      </c>
      <c r="F5" s="17" t="s">
        <v>198</v>
      </c>
      <c r="G5" s="17" t="s">
        <v>200</v>
      </c>
    </row>
    <row r="6" spans="1:7" ht="12.75">
      <c r="A6" s="22"/>
      <c r="B6" s="22"/>
      <c r="C6" s="22"/>
      <c r="D6" s="22"/>
      <c r="E6" s="22"/>
      <c r="F6" s="5" t="s">
        <v>199</v>
      </c>
      <c r="G6" s="5" t="s">
        <v>199</v>
      </c>
    </row>
    <row r="7" spans="1:7" ht="12.75">
      <c r="A7" s="23"/>
      <c r="B7" s="23"/>
      <c r="C7" s="23"/>
      <c r="D7" s="23"/>
      <c r="E7" s="23"/>
      <c r="F7" s="6"/>
      <c r="G7" s="7" t="s">
        <v>201</v>
      </c>
    </row>
    <row r="8" spans="1:7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</row>
    <row r="9" spans="1:7" ht="12.75" customHeight="1">
      <c r="A9" s="2">
        <v>1</v>
      </c>
      <c r="B9" s="25" t="s">
        <v>1</v>
      </c>
      <c r="C9" s="26"/>
      <c r="D9" s="26"/>
      <c r="E9" s="26"/>
      <c r="F9" s="26"/>
      <c r="G9" s="27"/>
    </row>
    <row r="10" spans="1:7" ht="12.75" customHeight="1">
      <c r="A10" s="2" t="s">
        <v>2</v>
      </c>
      <c r="B10" s="25" t="s">
        <v>3</v>
      </c>
      <c r="C10" s="26"/>
      <c r="D10" s="26"/>
      <c r="E10" s="26"/>
      <c r="F10" s="26"/>
      <c r="G10" s="27"/>
    </row>
    <row r="11" spans="1:7" ht="42" customHeight="1">
      <c r="A11" s="3" t="s">
        <v>4</v>
      </c>
      <c r="B11" s="4" t="s">
        <v>5</v>
      </c>
      <c r="C11" s="4" t="s">
        <v>6</v>
      </c>
      <c r="D11" s="4" t="s">
        <v>7</v>
      </c>
      <c r="E11" s="9">
        <v>3.37</v>
      </c>
      <c r="F11" s="9"/>
      <c r="G11" s="15">
        <f aca="true" t="shared" si="0" ref="G11:G18">E11*F11</f>
        <v>0</v>
      </c>
    </row>
    <row r="12" spans="1:7" ht="41.25" customHeight="1">
      <c r="A12" s="3" t="s">
        <v>8</v>
      </c>
      <c r="B12" s="4" t="s">
        <v>9</v>
      </c>
      <c r="C12" s="4" t="s">
        <v>10</v>
      </c>
      <c r="D12" s="4" t="s">
        <v>11</v>
      </c>
      <c r="E12" s="9">
        <v>59</v>
      </c>
      <c r="F12" s="9"/>
      <c r="G12" s="15">
        <f t="shared" si="0"/>
        <v>0</v>
      </c>
    </row>
    <row r="13" spans="1:7" ht="40.5" customHeight="1">
      <c r="A13" s="3" t="s">
        <v>12</v>
      </c>
      <c r="B13" s="4" t="s">
        <v>9</v>
      </c>
      <c r="C13" s="4" t="s">
        <v>13</v>
      </c>
      <c r="D13" s="4" t="s">
        <v>11</v>
      </c>
      <c r="E13" s="9">
        <v>101</v>
      </c>
      <c r="F13" s="9"/>
      <c r="G13" s="15">
        <f t="shared" si="0"/>
        <v>0</v>
      </c>
    </row>
    <row r="14" spans="1:7" ht="40.5" customHeight="1">
      <c r="A14" s="3" t="s">
        <v>14</v>
      </c>
      <c r="B14" s="4" t="s">
        <v>9</v>
      </c>
      <c r="C14" s="4" t="s">
        <v>15</v>
      </c>
      <c r="D14" s="4" t="s">
        <v>11</v>
      </c>
      <c r="E14" s="9">
        <v>61</v>
      </c>
      <c r="F14" s="9"/>
      <c r="G14" s="15">
        <f t="shared" si="0"/>
        <v>0</v>
      </c>
    </row>
    <row r="15" spans="1:7" ht="42.75" customHeight="1">
      <c r="A15" s="3" t="s">
        <v>16</v>
      </c>
      <c r="B15" s="4" t="s">
        <v>9</v>
      </c>
      <c r="C15" s="4" t="s">
        <v>17</v>
      </c>
      <c r="D15" s="4" t="s">
        <v>11</v>
      </c>
      <c r="E15" s="9">
        <v>20</v>
      </c>
      <c r="F15" s="9"/>
      <c r="G15" s="15">
        <f t="shared" si="0"/>
        <v>0</v>
      </c>
    </row>
    <row r="16" spans="1:7" ht="42" customHeight="1">
      <c r="A16" s="3" t="s">
        <v>18</v>
      </c>
      <c r="B16" s="4" t="s">
        <v>9</v>
      </c>
      <c r="C16" s="4" t="s">
        <v>19</v>
      </c>
      <c r="D16" s="4" t="s">
        <v>11</v>
      </c>
      <c r="E16" s="9">
        <v>1</v>
      </c>
      <c r="F16" s="9"/>
      <c r="G16" s="15">
        <f t="shared" si="0"/>
        <v>0</v>
      </c>
    </row>
    <row r="17" spans="1:7" ht="39" customHeight="1">
      <c r="A17" s="3" t="s">
        <v>20</v>
      </c>
      <c r="B17" s="4" t="s">
        <v>9</v>
      </c>
      <c r="C17" s="4" t="s">
        <v>21</v>
      </c>
      <c r="D17" s="4" t="s">
        <v>11</v>
      </c>
      <c r="E17" s="9">
        <v>1</v>
      </c>
      <c r="F17" s="9"/>
      <c r="G17" s="15">
        <f t="shared" si="0"/>
        <v>0</v>
      </c>
    </row>
    <row r="18" spans="1:7" ht="24.75" customHeight="1">
      <c r="A18" s="3" t="s">
        <v>22</v>
      </c>
      <c r="B18" s="4" t="s">
        <v>9</v>
      </c>
      <c r="C18" s="4" t="s">
        <v>23</v>
      </c>
      <c r="D18" s="4" t="s">
        <v>24</v>
      </c>
      <c r="E18" s="3">
        <v>0.01</v>
      </c>
      <c r="F18" s="9"/>
      <c r="G18" s="15">
        <f t="shared" si="0"/>
        <v>0</v>
      </c>
    </row>
    <row r="19" spans="1:7" ht="15.75" customHeight="1">
      <c r="A19" s="3"/>
      <c r="B19" s="19" t="s">
        <v>207</v>
      </c>
      <c r="C19" s="20"/>
      <c r="D19" s="29"/>
      <c r="E19" s="29"/>
      <c r="F19" s="36"/>
      <c r="G19" s="16">
        <f>SUM(G11:G18)</f>
        <v>0</v>
      </c>
    </row>
    <row r="20" spans="1:7" ht="12.75" customHeight="1">
      <c r="A20" s="2" t="s">
        <v>25</v>
      </c>
      <c r="B20" s="25" t="s">
        <v>26</v>
      </c>
      <c r="C20" s="26"/>
      <c r="D20" s="26"/>
      <c r="E20" s="26"/>
      <c r="F20" s="26"/>
      <c r="G20" s="27"/>
    </row>
    <row r="21" spans="1:7" ht="28.5" customHeight="1">
      <c r="A21" s="3" t="s">
        <v>27</v>
      </c>
      <c r="B21" s="4" t="s">
        <v>28</v>
      </c>
      <c r="C21" s="4" t="s">
        <v>29</v>
      </c>
      <c r="D21" s="4" t="s">
        <v>30</v>
      </c>
      <c r="E21" s="9">
        <v>5</v>
      </c>
      <c r="F21" s="9"/>
      <c r="G21" s="15">
        <f aca="true" t="shared" si="1" ref="G21:G32">E21*F21</f>
        <v>0</v>
      </c>
    </row>
    <row r="22" spans="1:7" ht="39" customHeight="1">
      <c r="A22" s="3" t="s">
        <v>31</v>
      </c>
      <c r="B22" s="4" t="s">
        <v>28</v>
      </c>
      <c r="C22" s="4" t="s">
        <v>32</v>
      </c>
      <c r="D22" s="4" t="s">
        <v>30</v>
      </c>
      <c r="E22" s="9">
        <v>7</v>
      </c>
      <c r="F22" s="9"/>
      <c r="G22" s="15">
        <f t="shared" si="1"/>
        <v>0</v>
      </c>
    </row>
    <row r="23" spans="1:7" ht="30" customHeight="1">
      <c r="A23" s="3" t="s">
        <v>33</v>
      </c>
      <c r="B23" s="4" t="s">
        <v>34</v>
      </c>
      <c r="C23" s="4" t="s">
        <v>35</v>
      </c>
      <c r="D23" s="4" t="s">
        <v>36</v>
      </c>
      <c r="E23" s="9">
        <v>58</v>
      </c>
      <c r="F23" s="9"/>
      <c r="G23" s="15">
        <f t="shared" si="1"/>
        <v>0</v>
      </c>
    </row>
    <row r="24" spans="1:7" ht="28.5" customHeight="1">
      <c r="A24" s="3" t="s">
        <v>37</v>
      </c>
      <c r="B24" s="4" t="s">
        <v>28</v>
      </c>
      <c r="C24" s="4" t="s">
        <v>38</v>
      </c>
      <c r="D24" s="4" t="s">
        <v>36</v>
      </c>
      <c r="E24" s="9">
        <v>42.5</v>
      </c>
      <c r="F24" s="9"/>
      <c r="G24" s="15">
        <f t="shared" si="1"/>
        <v>0</v>
      </c>
    </row>
    <row r="25" spans="1:7" ht="33" customHeight="1">
      <c r="A25" s="3" t="s">
        <v>39</v>
      </c>
      <c r="B25" s="4" t="s">
        <v>28</v>
      </c>
      <c r="C25" s="4" t="s">
        <v>40</v>
      </c>
      <c r="D25" s="4" t="s">
        <v>36</v>
      </c>
      <c r="E25" s="9">
        <v>16.8</v>
      </c>
      <c r="F25" s="9"/>
      <c r="G25" s="15">
        <f t="shared" si="1"/>
        <v>0</v>
      </c>
    </row>
    <row r="26" spans="1:7" ht="18" customHeight="1">
      <c r="A26" s="3" t="s">
        <v>41</v>
      </c>
      <c r="B26" s="4" t="s">
        <v>9</v>
      </c>
      <c r="C26" s="4" t="s">
        <v>42</v>
      </c>
      <c r="D26" s="4" t="s">
        <v>30</v>
      </c>
      <c r="E26" s="9">
        <v>1100</v>
      </c>
      <c r="F26" s="9"/>
      <c r="G26" s="15">
        <f t="shared" si="1"/>
        <v>0</v>
      </c>
    </row>
    <row r="27" spans="1:7" ht="28.5" customHeight="1">
      <c r="A27" s="3" t="s">
        <v>43</v>
      </c>
      <c r="B27" s="4" t="s">
        <v>28</v>
      </c>
      <c r="C27" s="4" t="s">
        <v>44</v>
      </c>
      <c r="D27" s="4" t="s">
        <v>36</v>
      </c>
      <c r="E27" s="9">
        <v>670</v>
      </c>
      <c r="F27" s="9"/>
      <c r="G27" s="15">
        <f t="shared" si="1"/>
        <v>0</v>
      </c>
    </row>
    <row r="28" spans="1:7" ht="27.75" customHeight="1">
      <c r="A28" s="3" t="s">
        <v>45</v>
      </c>
      <c r="B28" s="4" t="s">
        <v>28</v>
      </c>
      <c r="C28" s="4" t="s">
        <v>46</v>
      </c>
      <c r="D28" s="4" t="s">
        <v>36</v>
      </c>
      <c r="E28" s="9">
        <v>670</v>
      </c>
      <c r="F28" s="9"/>
      <c r="G28" s="15">
        <f t="shared" si="1"/>
        <v>0</v>
      </c>
    </row>
    <row r="29" spans="1:7" ht="28.5" customHeight="1">
      <c r="A29" s="3" t="s">
        <v>47</v>
      </c>
      <c r="B29" s="4" t="s">
        <v>28</v>
      </c>
      <c r="C29" s="4" t="s">
        <v>48</v>
      </c>
      <c r="D29" s="4" t="s">
        <v>30</v>
      </c>
      <c r="E29" s="9">
        <v>30</v>
      </c>
      <c r="F29" s="9"/>
      <c r="G29" s="15">
        <f t="shared" si="1"/>
        <v>0</v>
      </c>
    </row>
    <row r="30" spans="1:7" ht="29.25" customHeight="1">
      <c r="A30" s="3" t="s">
        <v>49</v>
      </c>
      <c r="B30" s="4" t="s">
        <v>28</v>
      </c>
      <c r="C30" s="4" t="s">
        <v>50</v>
      </c>
      <c r="D30" s="4" t="s">
        <v>51</v>
      </c>
      <c r="E30" s="9">
        <v>2</v>
      </c>
      <c r="F30" s="9"/>
      <c r="G30" s="15">
        <f t="shared" si="1"/>
        <v>0</v>
      </c>
    </row>
    <row r="31" spans="1:7" ht="40.5" customHeight="1">
      <c r="A31" s="3" t="s">
        <v>52</v>
      </c>
      <c r="B31" s="4" t="s">
        <v>28</v>
      </c>
      <c r="C31" s="4" t="s">
        <v>53</v>
      </c>
      <c r="D31" s="4" t="s">
        <v>30</v>
      </c>
      <c r="E31" s="9">
        <v>3.5</v>
      </c>
      <c r="F31" s="9"/>
      <c r="G31" s="15">
        <f t="shared" si="1"/>
        <v>0</v>
      </c>
    </row>
    <row r="32" spans="1:7" ht="16.5" customHeight="1">
      <c r="A32" s="3" t="s">
        <v>54</v>
      </c>
      <c r="B32" s="4" t="s">
        <v>55</v>
      </c>
      <c r="C32" s="4" t="s">
        <v>56</v>
      </c>
      <c r="D32" s="4" t="s">
        <v>30</v>
      </c>
      <c r="E32" s="9">
        <v>171.4</v>
      </c>
      <c r="F32" s="9"/>
      <c r="G32" s="15">
        <f t="shared" si="1"/>
        <v>0</v>
      </c>
    </row>
    <row r="33" spans="1:7" ht="16.5" customHeight="1">
      <c r="A33" s="3"/>
      <c r="B33" s="19" t="s">
        <v>208</v>
      </c>
      <c r="C33" s="20"/>
      <c r="D33" s="10"/>
      <c r="E33" s="12"/>
      <c r="F33" s="12"/>
      <c r="G33" s="16">
        <f>SUM(G21:G32)</f>
        <v>0</v>
      </c>
    </row>
    <row r="34" spans="1:7" ht="12.75" customHeight="1">
      <c r="A34" s="2" t="s">
        <v>57</v>
      </c>
      <c r="B34" s="25" t="s">
        <v>58</v>
      </c>
      <c r="C34" s="26"/>
      <c r="D34" s="26"/>
      <c r="E34" s="26"/>
      <c r="F34" s="26"/>
      <c r="G34" s="27"/>
    </row>
    <row r="35" spans="1:7" ht="28.5" customHeight="1">
      <c r="A35" s="3" t="s">
        <v>59</v>
      </c>
      <c r="B35" s="4" t="s">
        <v>60</v>
      </c>
      <c r="C35" s="4" t="s">
        <v>219</v>
      </c>
      <c r="D35" s="4" t="s">
        <v>62</v>
      </c>
      <c r="E35" s="9">
        <v>3406.93</v>
      </c>
      <c r="F35" s="9"/>
      <c r="G35" s="15">
        <f>E35*F35</f>
        <v>0</v>
      </c>
    </row>
    <row r="36" spans="1:7" ht="30.75" customHeight="1">
      <c r="A36" s="3" t="s">
        <v>63</v>
      </c>
      <c r="B36" s="4" t="s">
        <v>64</v>
      </c>
      <c r="C36" s="4" t="s">
        <v>220</v>
      </c>
      <c r="D36" s="4" t="s">
        <v>62</v>
      </c>
      <c r="E36" s="9">
        <v>1144.25</v>
      </c>
      <c r="F36" s="9"/>
      <c r="G36" s="15">
        <f>E36*F36</f>
        <v>0</v>
      </c>
    </row>
    <row r="37" spans="1:7" ht="26.25" customHeight="1">
      <c r="A37" s="3" t="s">
        <v>65</v>
      </c>
      <c r="B37" s="4" t="s">
        <v>60</v>
      </c>
      <c r="C37" s="4" t="s">
        <v>221</v>
      </c>
      <c r="D37" s="4" t="s">
        <v>62</v>
      </c>
      <c r="E37" s="9">
        <v>588.5</v>
      </c>
      <c r="F37" s="9"/>
      <c r="G37" s="15">
        <f>E37*F37</f>
        <v>0</v>
      </c>
    </row>
    <row r="38" spans="1:7" ht="27.75" customHeight="1">
      <c r="A38" s="3" t="s">
        <v>66</v>
      </c>
      <c r="B38" s="4" t="s">
        <v>60</v>
      </c>
      <c r="C38" s="4" t="s">
        <v>67</v>
      </c>
      <c r="D38" s="4" t="s">
        <v>62</v>
      </c>
      <c r="E38" s="9">
        <v>412</v>
      </c>
      <c r="F38" s="9"/>
      <c r="G38" s="15">
        <f>E38*F38</f>
        <v>0</v>
      </c>
    </row>
    <row r="39" spans="1:7" ht="13.5" customHeight="1">
      <c r="A39" s="3"/>
      <c r="B39" s="19" t="s">
        <v>205</v>
      </c>
      <c r="C39" s="20"/>
      <c r="D39" s="10"/>
      <c r="E39" s="11"/>
      <c r="F39" s="11"/>
      <c r="G39" s="16">
        <f>SUM(G35:G38)</f>
        <v>0</v>
      </c>
    </row>
    <row r="40" spans="1:7" ht="12.75" customHeight="1">
      <c r="A40" s="2" t="s">
        <v>68</v>
      </c>
      <c r="B40" s="25" t="s">
        <v>69</v>
      </c>
      <c r="C40" s="26"/>
      <c r="D40" s="26"/>
      <c r="E40" s="26"/>
      <c r="F40" s="26"/>
      <c r="G40" s="27"/>
    </row>
    <row r="41" spans="1:7" ht="27.75" customHeight="1">
      <c r="A41" s="3" t="s">
        <v>70</v>
      </c>
      <c r="B41" s="4" t="s">
        <v>71</v>
      </c>
      <c r="C41" s="4" t="s">
        <v>72</v>
      </c>
      <c r="D41" s="4" t="s">
        <v>62</v>
      </c>
      <c r="E41" s="9">
        <v>47.1</v>
      </c>
      <c r="F41" s="9"/>
      <c r="G41" s="15">
        <f aca="true" t="shared" si="2" ref="G41:G47">E41*F41</f>
        <v>0</v>
      </c>
    </row>
    <row r="42" spans="1:7" ht="30" customHeight="1">
      <c r="A42" s="3" t="s">
        <v>73</v>
      </c>
      <c r="B42" s="4" t="s">
        <v>71</v>
      </c>
      <c r="C42" s="4" t="s">
        <v>74</v>
      </c>
      <c r="D42" s="4" t="s">
        <v>51</v>
      </c>
      <c r="E42" s="9">
        <v>2</v>
      </c>
      <c r="F42" s="9"/>
      <c r="G42" s="15">
        <f t="shared" si="2"/>
        <v>0</v>
      </c>
    </row>
    <row r="43" spans="1:7" ht="25.5" customHeight="1">
      <c r="A43" s="3" t="s">
        <v>75</v>
      </c>
      <c r="B43" s="4" t="s">
        <v>71</v>
      </c>
      <c r="C43" s="4" t="s">
        <v>76</v>
      </c>
      <c r="D43" s="4" t="s">
        <v>30</v>
      </c>
      <c r="E43" s="9">
        <v>8</v>
      </c>
      <c r="F43" s="9"/>
      <c r="G43" s="15">
        <f t="shared" si="2"/>
        <v>0</v>
      </c>
    </row>
    <row r="44" spans="1:7" ht="28.5" customHeight="1">
      <c r="A44" s="3" t="s">
        <v>77</v>
      </c>
      <c r="B44" s="4" t="s">
        <v>71</v>
      </c>
      <c r="C44" s="4" t="s">
        <v>222</v>
      </c>
      <c r="D44" s="4" t="s">
        <v>36</v>
      </c>
      <c r="E44" s="9">
        <v>10</v>
      </c>
      <c r="F44" s="9"/>
      <c r="G44" s="15">
        <f t="shared" si="2"/>
        <v>0</v>
      </c>
    </row>
    <row r="45" spans="1:7" ht="27" customHeight="1">
      <c r="A45" s="3" t="s">
        <v>78</v>
      </c>
      <c r="B45" s="4" t="s">
        <v>71</v>
      </c>
      <c r="C45" s="4" t="s">
        <v>79</v>
      </c>
      <c r="D45" s="4" t="s">
        <v>80</v>
      </c>
      <c r="E45" s="9">
        <v>7</v>
      </c>
      <c r="F45" s="9"/>
      <c r="G45" s="15">
        <f t="shared" si="2"/>
        <v>0</v>
      </c>
    </row>
    <row r="46" spans="1:7" ht="19.5" customHeight="1">
      <c r="A46" s="3" t="s">
        <v>81</v>
      </c>
      <c r="B46" s="4" t="s">
        <v>82</v>
      </c>
      <c r="C46" s="4" t="s">
        <v>83</v>
      </c>
      <c r="D46" s="4" t="s">
        <v>30</v>
      </c>
      <c r="E46" s="9">
        <v>347</v>
      </c>
      <c r="F46" s="9"/>
      <c r="G46" s="15">
        <f t="shared" si="2"/>
        <v>0</v>
      </c>
    </row>
    <row r="47" spans="1:7" ht="28.5" customHeight="1">
      <c r="A47" s="3" t="s">
        <v>84</v>
      </c>
      <c r="B47" s="4" t="s">
        <v>82</v>
      </c>
      <c r="C47" s="4" t="s">
        <v>85</v>
      </c>
      <c r="D47" s="4" t="s">
        <v>11</v>
      </c>
      <c r="E47" s="9">
        <v>6</v>
      </c>
      <c r="F47" s="9"/>
      <c r="G47" s="15">
        <f t="shared" si="2"/>
        <v>0</v>
      </c>
    </row>
    <row r="48" spans="1:7" ht="14.25" customHeight="1">
      <c r="A48" s="3"/>
      <c r="B48" s="19" t="s">
        <v>209</v>
      </c>
      <c r="C48" s="20"/>
      <c r="D48" s="10"/>
      <c r="E48" s="11"/>
      <c r="F48" s="11"/>
      <c r="G48" s="16">
        <f>SUM(G41:G47)</f>
        <v>0</v>
      </c>
    </row>
    <row r="49" spans="1:7" ht="12.75" customHeight="1">
      <c r="A49" s="2" t="s">
        <v>86</v>
      </c>
      <c r="B49" s="25" t="s">
        <v>206</v>
      </c>
      <c r="C49" s="26"/>
      <c r="D49" s="26"/>
      <c r="E49" s="26"/>
      <c r="F49" s="26"/>
      <c r="G49" s="27"/>
    </row>
    <row r="50" spans="1:7" ht="27" customHeight="1">
      <c r="A50" s="3" t="s">
        <v>87</v>
      </c>
      <c r="B50" s="4" t="s">
        <v>88</v>
      </c>
      <c r="C50" s="4" t="s">
        <v>89</v>
      </c>
      <c r="D50" s="4" t="s">
        <v>36</v>
      </c>
      <c r="E50" s="9">
        <v>255</v>
      </c>
      <c r="F50" s="9"/>
      <c r="G50" s="15">
        <f aca="true" t="shared" si="3" ref="G50:G63">E50*F50</f>
        <v>0</v>
      </c>
    </row>
    <row r="51" spans="1:7" ht="29.25" customHeight="1">
      <c r="A51" s="3" t="s">
        <v>90</v>
      </c>
      <c r="B51" s="4" t="s">
        <v>88</v>
      </c>
      <c r="C51" s="4" t="s">
        <v>46</v>
      </c>
      <c r="D51" s="4" t="s">
        <v>36</v>
      </c>
      <c r="E51" s="9">
        <v>255</v>
      </c>
      <c r="F51" s="9"/>
      <c r="G51" s="15">
        <f t="shared" si="3"/>
        <v>0</v>
      </c>
    </row>
    <row r="52" spans="1:7" ht="26.25" customHeight="1">
      <c r="A52" s="3" t="s">
        <v>91</v>
      </c>
      <c r="B52" s="4" t="s">
        <v>88</v>
      </c>
      <c r="C52" s="4" t="s">
        <v>92</v>
      </c>
      <c r="D52" s="4" t="s">
        <v>30</v>
      </c>
      <c r="E52" s="9">
        <v>42.5</v>
      </c>
      <c r="F52" s="9"/>
      <c r="G52" s="15">
        <f t="shared" si="3"/>
        <v>0</v>
      </c>
    </row>
    <row r="53" spans="1:7" ht="26.25" customHeight="1">
      <c r="A53" s="3" t="s">
        <v>93</v>
      </c>
      <c r="B53" s="4" t="s">
        <v>88</v>
      </c>
      <c r="C53" s="4" t="s">
        <v>94</v>
      </c>
      <c r="D53" s="4" t="s">
        <v>62</v>
      </c>
      <c r="E53" s="9">
        <v>5.9</v>
      </c>
      <c r="F53" s="9"/>
      <c r="G53" s="15">
        <f t="shared" si="3"/>
        <v>0</v>
      </c>
    </row>
    <row r="54" spans="1:7" ht="26.25" customHeight="1">
      <c r="A54" s="3" t="s">
        <v>95</v>
      </c>
      <c r="B54" s="4" t="s">
        <v>60</v>
      </c>
      <c r="C54" s="4" t="s">
        <v>61</v>
      </c>
      <c r="D54" s="4" t="s">
        <v>62</v>
      </c>
      <c r="E54" s="9">
        <v>212.5</v>
      </c>
      <c r="F54" s="9"/>
      <c r="G54" s="15">
        <f t="shared" si="3"/>
        <v>0</v>
      </c>
    </row>
    <row r="55" spans="1:7" ht="27" customHeight="1">
      <c r="A55" s="3" t="s">
        <v>96</v>
      </c>
      <c r="B55" s="4" t="s">
        <v>97</v>
      </c>
      <c r="C55" s="4" t="s">
        <v>98</v>
      </c>
      <c r="D55" s="4" t="s">
        <v>36</v>
      </c>
      <c r="E55" s="9">
        <v>52.2</v>
      </c>
      <c r="F55" s="9"/>
      <c r="G55" s="15">
        <f t="shared" si="3"/>
        <v>0</v>
      </c>
    </row>
    <row r="56" spans="1:7" ht="26.25" customHeight="1">
      <c r="A56" s="3" t="s">
        <v>99</v>
      </c>
      <c r="B56" s="4" t="s">
        <v>100</v>
      </c>
      <c r="C56" s="4" t="s">
        <v>101</v>
      </c>
      <c r="D56" s="4" t="s">
        <v>36</v>
      </c>
      <c r="E56" s="9">
        <v>52.2</v>
      </c>
      <c r="F56" s="9"/>
      <c r="G56" s="15">
        <f t="shared" si="3"/>
        <v>0</v>
      </c>
    </row>
    <row r="57" spans="1:7" ht="28.5" customHeight="1">
      <c r="A57" s="3" t="s">
        <v>102</v>
      </c>
      <c r="B57" s="4" t="s">
        <v>100</v>
      </c>
      <c r="C57" s="4" t="s">
        <v>103</v>
      </c>
      <c r="D57" s="4" t="s">
        <v>30</v>
      </c>
      <c r="E57" s="9">
        <v>43.5</v>
      </c>
      <c r="F57" s="9"/>
      <c r="G57" s="15">
        <f t="shared" si="3"/>
        <v>0</v>
      </c>
    </row>
    <row r="58" spans="1:7" ht="26.25" customHeight="1">
      <c r="A58" s="3" t="s">
        <v>104</v>
      </c>
      <c r="B58" s="4" t="s">
        <v>100</v>
      </c>
      <c r="C58" s="4" t="s">
        <v>105</v>
      </c>
      <c r="D58" s="4" t="s">
        <v>11</v>
      </c>
      <c r="E58" s="9">
        <v>10</v>
      </c>
      <c r="F58" s="9"/>
      <c r="G58" s="15">
        <f t="shared" si="3"/>
        <v>0</v>
      </c>
    </row>
    <row r="59" spans="1:7" ht="26.25" customHeight="1">
      <c r="A59" s="3" t="s">
        <v>106</v>
      </c>
      <c r="B59" s="4" t="s">
        <v>100</v>
      </c>
      <c r="C59" s="4" t="s">
        <v>107</v>
      </c>
      <c r="D59" s="4" t="s">
        <v>62</v>
      </c>
      <c r="E59" s="9">
        <v>105</v>
      </c>
      <c r="F59" s="9"/>
      <c r="G59" s="15">
        <f t="shared" si="3"/>
        <v>0</v>
      </c>
    </row>
    <row r="60" spans="1:7" ht="30.75" customHeight="1">
      <c r="A60" s="3" t="s">
        <v>108</v>
      </c>
      <c r="B60" s="4" t="s">
        <v>109</v>
      </c>
      <c r="C60" s="4" t="s">
        <v>222</v>
      </c>
      <c r="D60" s="4" t="s">
        <v>36</v>
      </c>
      <c r="E60" s="9">
        <v>200</v>
      </c>
      <c r="F60" s="9"/>
      <c r="G60" s="15">
        <f t="shared" si="3"/>
        <v>0</v>
      </c>
    </row>
    <row r="61" spans="1:7" ht="27.75" customHeight="1">
      <c r="A61" s="3" t="s">
        <v>110</v>
      </c>
      <c r="B61" s="4" t="s">
        <v>97</v>
      </c>
      <c r="C61" s="4" t="s">
        <v>111</v>
      </c>
      <c r="D61" s="4" t="s">
        <v>36</v>
      </c>
      <c r="E61" s="9">
        <v>319.6</v>
      </c>
      <c r="F61" s="9"/>
      <c r="G61" s="15">
        <f t="shared" si="3"/>
        <v>0</v>
      </c>
    </row>
    <row r="62" spans="1:7" ht="31.5" customHeight="1">
      <c r="A62" s="3" t="s">
        <v>112</v>
      </c>
      <c r="B62" s="4" t="s">
        <v>113</v>
      </c>
      <c r="C62" s="4" t="s">
        <v>114</v>
      </c>
      <c r="D62" s="4" t="s">
        <v>36</v>
      </c>
      <c r="E62" s="9">
        <v>319.6</v>
      </c>
      <c r="F62" s="9"/>
      <c r="G62" s="15">
        <f t="shared" si="3"/>
        <v>0</v>
      </c>
    </row>
    <row r="63" spans="1:7" ht="30.75" customHeight="1">
      <c r="A63" s="3" t="s">
        <v>115</v>
      </c>
      <c r="B63" s="4" t="s">
        <v>116</v>
      </c>
      <c r="C63" s="4" t="s">
        <v>117</v>
      </c>
      <c r="D63" s="4" t="s">
        <v>36</v>
      </c>
      <c r="E63" s="9">
        <v>309.6</v>
      </c>
      <c r="F63" s="9"/>
      <c r="G63" s="15">
        <f t="shared" si="3"/>
        <v>0</v>
      </c>
    </row>
    <row r="64" spans="1:7" ht="12.75" customHeight="1">
      <c r="A64" s="3"/>
      <c r="B64" s="19" t="s">
        <v>210</v>
      </c>
      <c r="C64" s="20"/>
      <c r="D64" s="20"/>
      <c r="E64" s="20"/>
      <c r="F64" s="24"/>
      <c r="G64" s="16">
        <f>SUM(G50:G63)</f>
        <v>0</v>
      </c>
    </row>
    <row r="65" spans="1:7" ht="12.75" customHeight="1">
      <c r="A65" s="2" t="s">
        <v>118</v>
      </c>
      <c r="B65" s="25" t="s">
        <v>119</v>
      </c>
      <c r="C65" s="26"/>
      <c r="D65" s="26"/>
      <c r="E65" s="26"/>
      <c r="F65" s="26"/>
      <c r="G65" s="27"/>
    </row>
    <row r="66" spans="1:7" ht="42.75" customHeight="1">
      <c r="A66" s="3" t="s">
        <v>120</v>
      </c>
      <c r="B66" s="4" t="s">
        <v>121</v>
      </c>
      <c r="C66" s="4" t="s">
        <v>122</v>
      </c>
      <c r="D66" s="4" t="s">
        <v>36</v>
      </c>
      <c r="E66" s="9">
        <v>6074</v>
      </c>
      <c r="F66" s="9"/>
      <c r="G66" s="15">
        <f aca="true" t="shared" si="4" ref="G66:G73">E66*F66</f>
        <v>0</v>
      </c>
    </row>
    <row r="67" spans="1:7" ht="31.5" customHeight="1">
      <c r="A67" s="3" t="s">
        <v>123</v>
      </c>
      <c r="B67" s="4" t="s">
        <v>124</v>
      </c>
      <c r="C67" s="4" t="s">
        <v>125</v>
      </c>
      <c r="D67" s="4" t="s">
        <v>36</v>
      </c>
      <c r="E67" s="9">
        <v>3428.03</v>
      </c>
      <c r="F67" s="9"/>
      <c r="G67" s="15">
        <f t="shared" si="4"/>
        <v>0</v>
      </c>
    </row>
    <row r="68" spans="1:7" ht="27.75" customHeight="1">
      <c r="A68" s="3" t="s">
        <v>126</v>
      </c>
      <c r="B68" s="4" t="s">
        <v>124</v>
      </c>
      <c r="C68" s="4" t="s">
        <v>114</v>
      </c>
      <c r="D68" s="4" t="s">
        <v>36</v>
      </c>
      <c r="E68" s="9">
        <v>966</v>
      </c>
      <c r="F68" s="9"/>
      <c r="G68" s="15">
        <f t="shared" si="4"/>
        <v>0</v>
      </c>
    </row>
    <row r="69" spans="1:7" ht="30" customHeight="1">
      <c r="A69" s="3" t="s">
        <v>127</v>
      </c>
      <c r="B69" s="4" t="s">
        <v>128</v>
      </c>
      <c r="C69" s="4" t="s">
        <v>129</v>
      </c>
      <c r="D69" s="4" t="s">
        <v>36</v>
      </c>
      <c r="E69" s="9">
        <v>3373.75</v>
      </c>
      <c r="F69" s="9"/>
      <c r="G69" s="15">
        <f t="shared" si="4"/>
        <v>0</v>
      </c>
    </row>
    <row r="70" spans="1:7" ht="28.5" customHeight="1">
      <c r="A70" s="3" t="s">
        <v>130</v>
      </c>
      <c r="B70" s="4" t="s">
        <v>128</v>
      </c>
      <c r="C70" s="4" t="s">
        <v>131</v>
      </c>
      <c r="D70" s="4" t="s">
        <v>36</v>
      </c>
      <c r="E70" s="9">
        <v>40</v>
      </c>
      <c r="F70" s="9"/>
      <c r="G70" s="15">
        <f t="shared" si="4"/>
        <v>0</v>
      </c>
    </row>
    <row r="71" spans="1:7" ht="27.75" customHeight="1">
      <c r="A71" s="3" t="s">
        <v>132</v>
      </c>
      <c r="B71" s="4" t="s">
        <v>133</v>
      </c>
      <c r="C71" s="4" t="s">
        <v>134</v>
      </c>
      <c r="D71" s="4" t="s">
        <v>36</v>
      </c>
      <c r="E71" s="9">
        <v>3317.75</v>
      </c>
      <c r="F71" s="9"/>
      <c r="G71" s="15">
        <f t="shared" si="4"/>
        <v>0</v>
      </c>
    </row>
    <row r="72" spans="1:7" ht="27.75" customHeight="1">
      <c r="A72" s="3" t="s">
        <v>135</v>
      </c>
      <c r="B72" s="4" t="s">
        <v>136</v>
      </c>
      <c r="C72" s="4" t="s">
        <v>137</v>
      </c>
      <c r="D72" s="4" t="s">
        <v>138</v>
      </c>
      <c r="E72" s="9">
        <v>3378.93</v>
      </c>
      <c r="F72" s="9"/>
      <c r="G72" s="15">
        <f t="shared" si="4"/>
        <v>0</v>
      </c>
    </row>
    <row r="73" spans="1:7" ht="54" customHeight="1">
      <c r="A73" s="3" t="s">
        <v>139</v>
      </c>
      <c r="B73" s="4" t="s">
        <v>133</v>
      </c>
      <c r="C73" s="4" t="s">
        <v>140</v>
      </c>
      <c r="D73" s="4" t="s">
        <v>36</v>
      </c>
      <c r="E73" s="9">
        <v>57563</v>
      </c>
      <c r="F73" s="9"/>
      <c r="G73" s="15">
        <f t="shared" si="4"/>
        <v>0</v>
      </c>
    </row>
    <row r="74" spans="1:7" ht="15" customHeight="1">
      <c r="A74" s="3"/>
      <c r="B74" s="19" t="s">
        <v>211</v>
      </c>
      <c r="C74" s="20"/>
      <c r="D74" s="10"/>
      <c r="E74" s="11"/>
      <c r="F74" s="11"/>
      <c r="G74" s="16">
        <f>SUM(G66:G73)</f>
        <v>0</v>
      </c>
    </row>
    <row r="75" spans="1:7" ht="12.75" customHeight="1">
      <c r="A75" s="2" t="s">
        <v>141</v>
      </c>
      <c r="B75" s="25" t="s">
        <v>142</v>
      </c>
      <c r="C75" s="26"/>
      <c r="D75" s="26"/>
      <c r="E75" s="26"/>
      <c r="F75" s="26"/>
      <c r="G75" s="27"/>
    </row>
    <row r="76" spans="1:7" ht="27" customHeight="1">
      <c r="A76" s="3" t="s">
        <v>143</v>
      </c>
      <c r="B76" s="4" t="s">
        <v>144</v>
      </c>
      <c r="C76" s="4" t="s">
        <v>145</v>
      </c>
      <c r="D76" s="4" t="s">
        <v>36</v>
      </c>
      <c r="E76" s="9">
        <v>19250</v>
      </c>
      <c r="F76" s="9"/>
      <c r="G76" s="15">
        <f>E76*F76</f>
        <v>0</v>
      </c>
    </row>
    <row r="77" spans="1:7" ht="29.25" customHeight="1">
      <c r="A77" s="3" t="s">
        <v>146</v>
      </c>
      <c r="B77" s="4" t="s">
        <v>147</v>
      </c>
      <c r="C77" s="4" t="s">
        <v>148</v>
      </c>
      <c r="D77" s="4" t="s">
        <v>36</v>
      </c>
      <c r="E77" s="9">
        <v>19063</v>
      </c>
      <c r="F77" s="9"/>
      <c r="G77" s="15">
        <f>E77*F77</f>
        <v>0</v>
      </c>
    </row>
    <row r="78" spans="1:7" ht="42.75" customHeight="1">
      <c r="A78" s="3" t="s">
        <v>149</v>
      </c>
      <c r="B78" s="4" t="s">
        <v>150</v>
      </c>
      <c r="C78" s="4" t="s">
        <v>151</v>
      </c>
      <c r="D78" s="4" t="s">
        <v>36</v>
      </c>
      <c r="E78" s="9">
        <v>100</v>
      </c>
      <c r="F78" s="9"/>
      <c r="G78" s="15">
        <f>E78*F78</f>
        <v>0</v>
      </c>
    </row>
    <row r="79" spans="1:7" ht="27" customHeight="1">
      <c r="A79" s="3" t="s">
        <v>152</v>
      </c>
      <c r="B79" s="4" t="s">
        <v>153</v>
      </c>
      <c r="C79" s="4" t="s">
        <v>154</v>
      </c>
      <c r="D79" s="4" t="s">
        <v>36</v>
      </c>
      <c r="E79" s="9">
        <v>5238</v>
      </c>
      <c r="F79" s="9"/>
      <c r="G79" s="15">
        <f>E79*F79</f>
        <v>0</v>
      </c>
    </row>
    <row r="80" spans="1:7" ht="14.25" customHeight="1">
      <c r="A80" s="3"/>
      <c r="B80" s="19" t="s">
        <v>212</v>
      </c>
      <c r="C80" s="20"/>
      <c r="D80" s="10"/>
      <c r="E80" s="11"/>
      <c r="F80" s="11"/>
      <c r="G80" s="16">
        <f>SUM(G76:G79)</f>
        <v>0</v>
      </c>
    </row>
    <row r="81" spans="1:7" ht="12.75" customHeight="1">
      <c r="A81" s="2" t="s">
        <v>155</v>
      </c>
      <c r="B81" s="25" t="s">
        <v>156</v>
      </c>
      <c r="C81" s="26"/>
      <c r="D81" s="26"/>
      <c r="E81" s="26"/>
      <c r="F81" s="26"/>
      <c r="G81" s="27"/>
    </row>
    <row r="82" spans="1:7" ht="15.75" customHeight="1">
      <c r="A82" s="3" t="s">
        <v>157</v>
      </c>
      <c r="B82" s="4" t="s">
        <v>158</v>
      </c>
      <c r="C82" s="4" t="s">
        <v>159</v>
      </c>
      <c r="D82" s="4" t="s">
        <v>36</v>
      </c>
      <c r="E82" s="9">
        <v>7372</v>
      </c>
      <c r="F82" s="9"/>
      <c r="G82" s="15">
        <f aca="true" t="shared" si="5" ref="G82:G87">E82*F82</f>
        <v>0</v>
      </c>
    </row>
    <row r="83" spans="1:7" ht="18" customHeight="1">
      <c r="A83" s="3" t="s">
        <v>160</v>
      </c>
      <c r="B83" s="4" t="s">
        <v>158</v>
      </c>
      <c r="C83" s="4" t="s">
        <v>161</v>
      </c>
      <c r="D83" s="4" t="s">
        <v>36</v>
      </c>
      <c r="E83" s="9">
        <v>7372</v>
      </c>
      <c r="F83" s="9"/>
      <c r="G83" s="15">
        <f t="shared" si="5"/>
        <v>0</v>
      </c>
    </row>
    <row r="84" spans="1:7" ht="31.5" customHeight="1">
      <c r="A84" s="3" t="s">
        <v>162</v>
      </c>
      <c r="B84" s="4" t="s">
        <v>163</v>
      </c>
      <c r="C84" s="4" t="s">
        <v>164</v>
      </c>
      <c r="D84" s="4" t="s">
        <v>165</v>
      </c>
      <c r="E84" s="9">
        <v>24</v>
      </c>
      <c r="F84" s="9"/>
      <c r="G84" s="15">
        <f t="shared" si="5"/>
        <v>0</v>
      </c>
    </row>
    <row r="85" spans="1:7" ht="41.25" customHeight="1">
      <c r="A85" s="3" t="s">
        <v>166</v>
      </c>
      <c r="B85" s="4" t="s">
        <v>163</v>
      </c>
      <c r="C85" s="4" t="s">
        <v>167</v>
      </c>
      <c r="D85" s="4" t="s">
        <v>30</v>
      </c>
      <c r="E85" s="9">
        <v>72</v>
      </c>
      <c r="F85" s="9"/>
      <c r="G85" s="15">
        <f t="shared" si="5"/>
        <v>0</v>
      </c>
    </row>
    <row r="86" spans="1:7" ht="15.75" customHeight="1">
      <c r="A86" s="3" t="s">
        <v>168</v>
      </c>
      <c r="B86" s="4" t="s">
        <v>163</v>
      </c>
      <c r="C86" s="4" t="s">
        <v>169</v>
      </c>
      <c r="D86" s="4" t="s">
        <v>62</v>
      </c>
      <c r="E86" s="9">
        <v>72</v>
      </c>
      <c r="F86" s="9"/>
      <c r="G86" s="15">
        <f t="shared" si="5"/>
        <v>0</v>
      </c>
    </row>
    <row r="87" spans="1:7" ht="27.75" customHeight="1">
      <c r="A87" s="3" t="s">
        <v>170</v>
      </c>
      <c r="B87" s="4" t="s">
        <v>171</v>
      </c>
      <c r="C87" s="4" t="s">
        <v>172</v>
      </c>
      <c r="D87" s="4" t="s">
        <v>36</v>
      </c>
      <c r="E87" s="9">
        <v>5229</v>
      </c>
      <c r="F87" s="9"/>
      <c r="G87" s="15">
        <f t="shared" si="5"/>
        <v>0</v>
      </c>
    </row>
    <row r="88" spans="1:7" ht="15" customHeight="1">
      <c r="A88" s="3"/>
      <c r="B88" s="19" t="s">
        <v>213</v>
      </c>
      <c r="C88" s="20"/>
      <c r="D88" s="10"/>
      <c r="E88" s="11"/>
      <c r="F88" s="11"/>
      <c r="G88" s="16">
        <f>SUM(G82:G87)</f>
        <v>0</v>
      </c>
    </row>
    <row r="89" spans="1:7" ht="12.75" customHeight="1">
      <c r="A89" s="2" t="s">
        <v>173</v>
      </c>
      <c r="B89" s="25" t="s">
        <v>174</v>
      </c>
      <c r="C89" s="26"/>
      <c r="D89" s="26"/>
      <c r="E89" s="26"/>
      <c r="F89" s="26"/>
      <c r="G89" s="27"/>
    </row>
    <row r="90" spans="1:7" ht="42.75" customHeight="1">
      <c r="A90" s="3" t="s">
        <v>175</v>
      </c>
      <c r="B90" s="4" t="s">
        <v>176</v>
      </c>
      <c r="C90" s="4" t="s">
        <v>177</v>
      </c>
      <c r="D90" s="4" t="s">
        <v>36</v>
      </c>
      <c r="E90" s="9">
        <v>561</v>
      </c>
      <c r="F90" s="9"/>
      <c r="G90" s="15">
        <f>E90*F90</f>
        <v>0</v>
      </c>
    </row>
    <row r="91" spans="1:7" ht="25.5" customHeight="1">
      <c r="A91" s="3" t="s">
        <v>178</v>
      </c>
      <c r="B91" s="4" t="s">
        <v>179</v>
      </c>
      <c r="C91" s="4" t="s">
        <v>180</v>
      </c>
      <c r="D91" s="4" t="s">
        <v>51</v>
      </c>
      <c r="E91" s="9">
        <v>25</v>
      </c>
      <c r="F91" s="9"/>
      <c r="G91" s="15">
        <f>E91*F91</f>
        <v>0</v>
      </c>
    </row>
    <row r="92" spans="1:7" ht="22.5" customHeight="1">
      <c r="A92" s="3" t="s">
        <v>181</v>
      </c>
      <c r="B92" s="4" t="s">
        <v>179</v>
      </c>
      <c r="C92" s="4" t="s">
        <v>182</v>
      </c>
      <c r="D92" s="4" t="s">
        <v>51</v>
      </c>
      <c r="E92" s="9">
        <v>33</v>
      </c>
      <c r="F92" s="9"/>
      <c r="G92" s="15">
        <f>E92*F92</f>
        <v>0</v>
      </c>
    </row>
    <row r="93" spans="1:7" ht="12.75" customHeight="1">
      <c r="A93" s="3"/>
      <c r="B93" s="19" t="s">
        <v>214</v>
      </c>
      <c r="C93" s="20"/>
      <c r="D93" s="20"/>
      <c r="E93" s="20"/>
      <c r="F93" s="24"/>
      <c r="G93" s="16">
        <f>SUM(G90:G92)</f>
        <v>0</v>
      </c>
    </row>
    <row r="94" spans="1:7" ht="12.75" customHeight="1">
      <c r="A94" s="2" t="s">
        <v>183</v>
      </c>
      <c r="B94" s="25" t="s">
        <v>184</v>
      </c>
      <c r="C94" s="26"/>
      <c r="D94" s="26"/>
      <c r="E94" s="26"/>
      <c r="F94" s="26"/>
      <c r="G94" s="27"/>
    </row>
    <row r="95" spans="1:7" ht="28.5" customHeight="1">
      <c r="A95" s="3" t="s">
        <v>185</v>
      </c>
      <c r="B95" s="4" t="s">
        <v>186</v>
      </c>
      <c r="C95" s="4" t="s">
        <v>187</v>
      </c>
      <c r="D95" s="4" t="s">
        <v>30</v>
      </c>
      <c r="E95" s="9">
        <v>58</v>
      </c>
      <c r="F95" s="9"/>
      <c r="G95" s="15">
        <f>E95*F95</f>
        <v>0</v>
      </c>
    </row>
    <row r="96" spans="1:7" ht="28.5" customHeight="1">
      <c r="A96" s="3" t="s">
        <v>188</v>
      </c>
      <c r="B96" s="4" t="s">
        <v>189</v>
      </c>
      <c r="C96" s="4" t="s">
        <v>190</v>
      </c>
      <c r="D96" s="4" t="s">
        <v>36</v>
      </c>
      <c r="E96" s="9">
        <v>96</v>
      </c>
      <c r="F96" s="9"/>
      <c r="G96" s="15">
        <f>E96*F96</f>
        <v>0</v>
      </c>
    </row>
    <row r="97" spans="1:7" ht="27" customHeight="1">
      <c r="A97" s="3" t="s">
        <v>191</v>
      </c>
      <c r="B97" s="4" t="s">
        <v>192</v>
      </c>
      <c r="C97" s="4" t="s">
        <v>193</v>
      </c>
      <c r="D97" s="4" t="s">
        <v>30</v>
      </c>
      <c r="E97" s="9">
        <v>3043</v>
      </c>
      <c r="F97" s="9"/>
      <c r="G97" s="15">
        <f>E97*F97</f>
        <v>0</v>
      </c>
    </row>
    <row r="98" spans="1:7" ht="14.25" customHeight="1">
      <c r="A98" s="13"/>
      <c r="B98" s="31" t="s">
        <v>215</v>
      </c>
      <c r="C98" s="20"/>
      <c r="D98" s="20"/>
      <c r="E98" s="20"/>
      <c r="F98" s="32"/>
      <c r="G98" s="16">
        <f>SUM(G95:G97)</f>
        <v>0</v>
      </c>
    </row>
    <row r="99" spans="1:7" ht="9" customHeight="1">
      <c r="A99" s="28"/>
      <c r="B99" s="29"/>
      <c r="C99" s="29"/>
      <c r="D99" s="29"/>
      <c r="E99" s="29"/>
      <c r="F99" s="29"/>
      <c r="G99" s="30"/>
    </row>
    <row r="100" spans="1:7" ht="12.75">
      <c r="A100" s="25" t="s">
        <v>202</v>
      </c>
      <c r="B100" s="26"/>
      <c r="C100" s="26"/>
      <c r="D100" s="26"/>
      <c r="E100" s="26"/>
      <c r="F100" s="27"/>
      <c r="G100" s="14">
        <f>G19+G33+G39+G48+G64+G74+G80+G88+G93+G98</f>
        <v>0</v>
      </c>
    </row>
    <row r="101" spans="1:7" ht="12.75">
      <c r="A101" s="25" t="s">
        <v>203</v>
      </c>
      <c r="B101" s="26"/>
      <c r="C101" s="26"/>
      <c r="D101" s="26"/>
      <c r="E101" s="26"/>
      <c r="F101" s="27"/>
      <c r="G101" s="14">
        <f>G100*0.23</f>
        <v>0</v>
      </c>
    </row>
    <row r="102" spans="1:7" ht="12.75">
      <c r="A102" s="25" t="s">
        <v>204</v>
      </c>
      <c r="B102" s="26"/>
      <c r="C102" s="26"/>
      <c r="D102" s="26"/>
      <c r="E102" s="26"/>
      <c r="F102" s="27"/>
      <c r="G102" s="14">
        <f>G100+G101</f>
        <v>0</v>
      </c>
    </row>
    <row r="104" ht="12.75">
      <c r="A104" s="8"/>
    </row>
    <row r="105" spans="4:7" ht="21" customHeight="1">
      <c r="D105" s="38" t="s">
        <v>224</v>
      </c>
      <c r="E105" s="37"/>
      <c r="F105" s="37"/>
      <c r="G105" s="37"/>
    </row>
    <row r="106" spans="4:7" ht="27.75" customHeight="1">
      <c r="D106" s="37" t="s">
        <v>223</v>
      </c>
      <c r="E106" s="37"/>
      <c r="F106" s="37"/>
      <c r="G106" s="37"/>
    </row>
  </sheetData>
  <sheetProtection/>
  <mergeCells count="37">
    <mergeCell ref="D106:G106"/>
    <mergeCell ref="D105:G105"/>
    <mergeCell ref="F1:G1"/>
    <mergeCell ref="B49:G49"/>
    <mergeCell ref="B65:G65"/>
    <mergeCell ref="B75:G75"/>
    <mergeCell ref="A2:G2"/>
    <mergeCell ref="A3:G3"/>
    <mergeCell ref="B34:G34"/>
    <mergeCell ref="D19:F19"/>
    <mergeCell ref="A101:F101"/>
    <mergeCell ref="A102:F102"/>
    <mergeCell ref="B81:G81"/>
    <mergeCell ref="B89:G89"/>
    <mergeCell ref="B94:G94"/>
    <mergeCell ref="A100:F100"/>
    <mergeCell ref="A99:G99"/>
    <mergeCell ref="B98:F98"/>
    <mergeCell ref="B93:F93"/>
    <mergeCell ref="B19:C19"/>
    <mergeCell ref="B40:G40"/>
    <mergeCell ref="B10:G10"/>
    <mergeCell ref="B20:G20"/>
    <mergeCell ref="A5:A7"/>
    <mergeCell ref="B5:B7"/>
    <mergeCell ref="C5:C7"/>
    <mergeCell ref="D5:D7"/>
    <mergeCell ref="A4:G4"/>
    <mergeCell ref="B80:C80"/>
    <mergeCell ref="B88:C88"/>
    <mergeCell ref="E5:E7"/>
    <mergeCell ref="B33:C33"/>
    <mergeCell ref="B48:C48"/>
    <mergeCell ref="B74:C74"/>
    <mergeCell ref="B39:C39"/>
    <mergeCell ref="B64:F64"/>
    <mergeCell ref="B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rowBreaks count="3" manualBreakCount="3">
    <brk id="33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pzd</cp:lastModifiedBy>
  <cp:lastPrinted>2017-02-09T08:01:31Z</cp:lastPrinted>
  <dcterms:created xsi:type="dcterms:W3CDTF">2015-12-07T09:52:11Z</dcterms:created>
  <dcterms:modified xsi:type="dcterms:W3CDTF">2017-02-14T07:47:30Z</dcterms:modified>
  <cp:category/>
  <cp:version/>
  <cp:contentType/>
  <cp:contentStatus/>
</cp:coreProperties>
</file>