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28" tabRatio="940" activeTab="0"/>
  </bookViews>
  <sheets>
    <sheet name="Przedmiar" sheetId="1" r:id="rId1"/>
  </sheets>
  <definedNames>
    <definedName name="Excel_BuiltIn_Print_Titles_1">'Przedmiar'!#REF!</definedName>
    <definedName name="_xlnm.Print_Area" localSheetId="0">'Przedmiar'!$A$1:$F$130</definedName>
  </definedNames>
  <calcPr fullCalcOnLoad="1" fullPrecision="0"/>
</workbook>
</file>

<file path=xl/sharedStrings.xml><?xml version="1.0" encoding="utf-8"?>
<sst xmlns="http://schemas.openxmlformats.org/spreadsheetml/2006/main" count="272" uniqueCount="151">
  <si>
    <t>L.p.</t>
  </si>
  <si>
    <t>Podstawa</t>
  </si>
  <si>
    <t>Opis i wyliczenia</t>
  </si>
  <si>
    <t>J.m.</t>
  </si>
  <si>
    <t>Ilość jednostek</t>
  </si>
  <si>
    <t>Razem</t>
  </si>
  <si>
    <t>SST
CPV</t>
  </si>
  <si>
    <t>01.01.01</t>
  </si>
  <si>
    <t xml:space="preserve">Odtworzenie trasy i punktów wysokościowych </t>
  </si>
  <si>
    <t>km</t>
  </si>
  <si>
    <t>Odtworzenie trasy i punktów wysokościowych w terenie równinnym</t>
  </si>
  <si>
    <t>01.02.02</t>
  </si>
  <si>
    <t>Usunięcie warstwy humusu /darniny/</t>
  </si>
  <si>
    <t>01.02.04</t>
  </si>
  <si>
    <t>Rozbiórki elementów dróg, ogrodzeń i przepustów</t>
  </si>
  <si>
    <t>zjazdy</t>
  </si>
  <si>
    <t>m</t>
  </si>
  <si>
    <t>02.01.01</t>
  </si>
  <si>
    <t>Wykonanie wykopów</t>
  </si>
  <si>
    <t xml:space="preserve">Wykonanie wykopów mechanicznie w gruncie kat. I-VI z transportem urobku </t>
  </si>
  <si>
    <t>02.03.01</t>
  </si>
  <si>
    <t>Wykonanie nasypów</t>
  </si>
  <si>
    <t>Wykonanie nasypów mechanicznie w gruncie kat. I-VI  z pozyskaniem i transportem gruntu wraz z zagęszczeniem gruntów w nasypie i zwilżenie w miarę potrzeby warstw zagęszczanych wodą</t>
  </si>
  <si>
    <t>szt.</t>
  </si>
  <si>
    <t>04.04.02</t>
  </si>
  <si>
    <t>Podbudowy z kruszywa łamanego stabilizowanego mechanicznie</t>
  </si>
  <si>
    <t>05.03.05</t>
  </si>
  <si>
    <t>Nawierzchnia z betonu asfaltowego</t>
  </si>
  <si>
    <t>zjazdy i skrzyżowania</t>
  </si>
  <si>
    <t>06.01.01</t>
  </si>
  <si>
    <r>
      <t xml:space="preserve">01.00.00
</t>
    </r>
    <r>
      <rPr>
        <sz val="10"/>
        <rFont val="Cambria"/>
        <family val="1"/>
      </rPr>
      <t>45100000-8</t>
    </r>
  </si>
  <si>
    <r>
      <t xml:space="preserve">ROBOTY PRZYGOTOWAWCZE
</t>
    </r>
    <r>
      <rPr>
        <sz val="10"/>
        <rFont val="Cambria"/>
        <family val="1"/>
      </rPr>
      <t>Roboty w zakresie burzenia, roboty ziemne</t>
    </r>
  </si>
  <si>
    <r>
      <t>m</t>
    </r>
    <r>
      <rPr>
        <b/>
        <vertAlign val="superscript"/>
        <sz val="10"/>
        <rFont val="Cambria"/>
        <family val="1"/>
      </rPr>
      <t>2</t>
    </r>
  </si>
  <si>
    <r>
      <t>m</t>
    </r>
    <r>
      <rPr>
        <vertAlign val="superscript"/>
        <sz val="10"/>
        <rFont val="Cambria"/>
        <family val="1"/>
      </rPr>
      <t>2</t>
    </r>
  </si>
  <si>
    <r>
      <t>m</t>
    </r>
    <r>
      <rPr>
        <b/>
        <vertAlign val="superscript"/>
        <sz val="10"/>
        <rFont val="Cambria"/>
        <family val="1"/>
      </rPr>
      <t>3</t>
    </r>
  </si>
  <si>
    <t>Zdjęcie warstwy humusu o średniej grubości 10 cm.</t>
  </si>
  <si>
    <t>humus do ponownego wykorzystania</t>
  </si>
  <si>
    <t>Humusowanie z obsianiem skarp przy grubości humusu 10cm</t>
  </si>
  <si>
    <r>
      <t>m</t>
    </r>
    <r>
      <rPr>
        <vertAlign val="superscript"/>
        <sz val="10"/>
        <rFont val="Cambria"/>
        <family val="1"/>
      </rPr>
      <t>3</t>
    </r>
  </si>
  <si>
    <t>wykop do przewieziania na koszt wykonawcy na odkład</t>
  </si>
  <si>
    <t>Wykonanie nasypów z gruntu kat. I-VI  z pozyskaniem i transportem gruntu wraz z zagęszczeniem gruntów w nasypie. Urobek pozyskany z wykopu.</t>
  </si>
  <si>
    <r>
      <t xml:space="preserve">02.00.00
</t>
    </r>
    <r>
      <rPr>
        <sz val="10"/>
        <rFont val="Cambria"/>
        <family val="1"/>
      </rPr>
      <t>45100000-8</t>
    </r>
  </si>
  <si>
    <r>
      <t xml:space="preserve">ROBOTY ZIEMNE
</t>
    </r>
    <r>
      <rPr>
        <sz val="10"/>
        <rFont val="Cambria"/>
        <family val="1"/>
      </rPr>
      <t>Roboty w zakresie usuwania gleby</t>
    </r>
  </si>
  <si>
    <r>
      <t xml:space="preserve">04.00.00
</t>
    </r>
    <r>
      <rPr>
        <sz val="10"/>
        <rFont val="Cambria"/>
        <family val="1"/>
      </rPr>
      <t>45233000-9</t>
    </r>
  </si>
  <si>
    <t>Wykonanie warstwy ścieralnej z mieszanki mineralno-asfaltowej grysowej AC 11s, grubość warstwy po zagęszczeniu 4 cm</t>
  </si>
  <si>
    <t>Umocnienie powierzchniowe skarp rowów i ścieków</t>
  </si>
  <si>
    <t xml:space="preserve">Humusowanie z obsianiem skarp przy grubości warstwy ziemi urodzajnej (humusu) 10 cm z dowozem ziemi urodzajnej </t>
  </si>
  <si>
    <t>Umocnienie skarp płytami ażurowymi 60x40x10 cm (35kg/szt.). Wypełnienie wolnych przestrzeni humusem i obsianie trawą, podsypka cementowo-piaskowa 5cm</t>
  </si>
  <si>
    <t>Wykonanie nawierzchni żwirowej, grubość warstwy po zagęszczeniu do 30cm</t>
  </si>
  <si>
    <t>Wykonanie nawierzchni żwirowej grubości do 30cm po zagęszczeniu</t>
  </si>
  <si>
    <t>06.02.01</t>
  </si>
  <si>
    <t>04.05.01</t>
  </si>
  <si>
    <t>Podłoże gruntowe ulepszone, podbudowa z kruszywa stabilizowanego spoiwem</t>
  </si>
  <si>
    <t xml:space="preserve">Wykonanie poboczy z wysiewki kamiennej (kruszywo naturalne) lub z destruktu z frezowania skropionego emulsją asfaltową grubości 15cm po zagęszczeniu </t>
  </si>
  <si>
    <t>01.02.01</t>
  </si>
  <si>
    <t>Ścinanie drzew o średnicy do 15 cm wraz z karczowaniem pni oraz wywiezieniem dłużyc, gałęzi i karpiny</t>
  </si>
  <si>
    <t>Ścinanie drzew wraz z karczowaniem pni oraz wywiezieniem dłużyc, gałęzi i karpiny. Drewno oraz materiały pozyskane przechodzą na własność Wykonawcy. Odwóz i ewentualna utylizacja pozostaje w gestii wykonawcy.</t>
  </si>
  <si>
    <t>Ścinanie drzew o średnicy 36-45 cm wraz z karczowaniem pni oraz wywiezieniem dłużyc, gałęzi i karpiny</t>
  </si>
  <si>
    <t>Ścinanie drzew o średnicy 46-55 cm wraz z karczowaniem pni oraz wywiezieniem dłużyc, gałęzi i karpiny</t>
  </si>
  <si>
    <t>Usunięcie drzew lub krzaków w warunkach normalnych</t>
  </si>
  <si>
    <t>Ścinanie drzew o średnicy 76-105 cm wraz z karczowaniem pni oraz wywiezieniem dłużyc, gałęzi i karpiny</t>
  </si>
  <si>
    <t>Ścinanie drzew o średnicy 56-75 cm wraz z karczowaniem pni oraz wywiezieniem dłużyc, gałęzi i karpiny</t>
  </si>
  <si>
    <r>
      <t xml:space="preserve">05.00.00
</t>
    </r>
    <r>
      <rPr>
        <sz val="10"/>
        <rFont val="Cambria"/>
        <family val="1"/>
      </rPr>
      <t>45233000-9</t>
    </r>
  </si>
  <si>
    <r>
      <t xml:space="preserve">06.00.00
</t>
    </r>
    <r>
      <rPr>
        <sz val="10"/>
        <rFont val="Cambria"/>
        <family val="1"/>
      </rPr>
      <t>45233000-9</t>
    </r>
  </si>
  <si>
    <t>Materiały z rozbiórek nadające się do ponownego wykorzystania należy przekazać Zamawiającemu – transport na miejsce przez niego wskazane na koszt przyszłego Wykonawcy robót budowlanych. Pozostały materiał przechodzi na własność przyszłego Wykonawcy robót budowlanych, który jest odpowiedzialny za ich zagospodarowanie zgodnie z ustawą o odpadach. Transport materiału pozostaje w gestii Wykonawcy.</t>
  </si>
  <si>
    <t>Rozebranie słupków (masztów) do znaków drogowych</t>
  </si>
  <si>
    <t>Zdjęcie tarcz (tablic) znaków drogowych</t>
  </si>
  <si>
    <t>D-1</t>
  </si>
  <si>
    <t>T-6a</t>
  </si>
  <si>
    <r>
      <t xml:space="preserve">07.00.00
</t>
    </r>
    <r>
      <rPr>
        <sz val="10"/>
        <rFont val="Times New Roman"/>
        <family val="1"/>
      </rPr>
      <t>45233000-9</t>
    </r>
  </si>
  <si>
    <t>07.01.01</t>
  </si>
  <si>
    <t>Oznakowanie poziome</t>
  </si>
  <si>
    <r>
      <t>m</t>
    </r>
    <r>
      <rPr>
        <b/>
        <vertAlign val="superscript"/>
        <sz val="10"/>
        <rFont val="Times New Roman"/>
        <family val="1"/>
      </rPr>
      <t>2</t>
    </r>
  </si>
  <si>
    <t>&lt;P-4&gt;</t>
  </si>
  <si>
    <r>
      <t>m</t>
    </r>
    <r>
      <rPr>
        <vertAlign val="superscript"/>
        <sz val="10"/>
        <rFont val="Times New Roman"/>
        <family val="1"/>
      </rPr>
      <t>2</t>
    </r>
  </si>
  <si>
    <t>&lt;P-7d&gt;</t>
  </si>
  <si>
    <t>&lt;P-3a&gt;</t>
  </si>
  <si>
    <t>&lt;P-6&gt;</t>
  </si>
  <si>
    <t>&lt;P -7c&gt;</t>
  </si>
  <si>
    <t>07.02.01</t>
  </si>
  <si>
    <t>Oznakowanie pionowe</t>
  </si>
  <si>
    <t>Ustawienie słupków stalowych dla znaków drogowych</t>
  </si>
  <si>
    <t>Przymocowanie tarcz znaków drogowych odblaskowych do gotowych słupków (folia I generacji)</t>
  </si>
  <si>
    <t>06.03.01</t>
  </si>
  <si>
    <t>Ścinanie i uzupełnianie poboczy</t>
  </si>
  <si>
    <t>Ułożenie przepustów rurowych HDPE o średnicy 40 cm pod zjazdami i skrzyżowaniami</t>
  </si>
  <si>
    <t>Rozebranie nawierzchni z betonu, grubość nawierzchni 15 cm z wywiezieniem materiału z rozbiórki</t>
  </si>
  <si>
    <t>Rozebranie nawierzchni asfaltowej, grubość nawierzchni 15 cm z wywiezieniem materiału z rozbiórki</t>
  </si>
  <si>
    <t>STWiORB
CPV</t>
  </si>
  <si>
    <t>04.01.01</t>
  </si>
  <si>
    <t>Koryto wraz z profilowaniem i zagęszczeniem podłoża</t>
  </si>
  <si>
    <t>Profilowanie i zagęszczanie podłoża wykonywane mechanicznie</t>
  </si>
  <si>
    <t xml:space="preserve">Profilowanie i zagęszczanie podłoża pod warstwy konstrukcyjne nawierzchni </t>
  </si>
  <si>
    <r>
      <t>m</t>
    </r>
    <r>
      <rPr>
        <vertAlign val="superscript"/>
        <sz val="10"/>
        <rFont val="Calibri"/>
        <family val="2"/>
      </rPr>
      <t>2</t>
    </r>
  </si>
  <si>
    <t>zjazdy bitumiczne</t>
  </si>
  <si>
    <t>zjazdy o nawierzchni z kruszywa</t>
  </si>
  <si>
    <t>Oczyszczenie i skropienie warstw konstrukcyjnych</t>
  </si>
  <si>
    <t xml:space="preserve">  </t>
  </si>
  <si>
    <t>Usunięcie warstwy ziemi urodzajnej (humusu) grubość warstwy do 10 cm</t>
  </si>
  <si>
    <t>Wykonanie warstwy wiążącej z mieszanki mineralno-asfaltowej grysowej AC16w , grubość warstwy po zagęszczeniu 6 cm</t>
  </si>
  <si>
    <t>Wykonanie warstwy ścieralnej z mieszanki mineralno-asfaltowej grysowej 
AC 11s, grubość warstwy po zagęszczeniu 4 cm</t>
  </si>
  <si>
    <t>Wykonanie warstwy wiążącej z mieszanki mineralno-asfaltowej grysowej AC16w, grubość warstwy po zagęszczeniu 6 cm na szerokości jezdni</t>
  </si>
  <si>
    <t>Ścinanie drzew o średnicy 16-35 cm wraz z karczowaniem pni oraz wywiezieniem dłużyc, gałęzi i karpiny</t>
  </si>
  <si>
    <t>Wykonanie podbudowy z kruszywa łamanego 0/31,5, w-wa górna gr. warstwy po zagęszczeniu 15 cm</t>
  </si>
  <si>
    <t xml:space="preserve">Wykonanie podbudowy z kruszywa łamanego 0/31,5 stabilizowanego mechanicznie gr. 15cm </t>
  </si>
  <si>
    <t>Umocnienie dna rowów i ścieków korytkami betonowymi typu mulda - duża</t>
  </si>
  <si>
    <t>Karczowanie krzaków lub zagajników</t>
  </si>
  <si>
    <t>Karczowanie krzaków i poszycia ilości sztuk 1000/ha</t>
  </si>
  <si>
    <t>ha</t>
  </si>
  <si>
    <t>A-2</t>
  </si>
  <si>
    <t>A-6a</t>
  </si>
  <si>
    <t>A-6b</t>
  </si>
  <si>
    <t>B-33</t>
  </si>
  <si>
    <t>&lt;P-1a&gt;</t>
  </si>
  <si>
    <t>Umocnienie dna rowów i ścieków korytkami betonowymi typu mulda szer. 60cm na podsypce cementowo-piaskowej 1:4 o gr. 5 cm oraz na ławie żwirowej gr. 15cm</t>
  </si>
  <si>
    <t xml:space="preserve">Wykonanie podbudowy gr 35 cm wraz z doziarnieniem, wykonana metodą recyklingu głębokiego z dodatkiem cementu i środka EN-1 </t>
  </si>
  <si>
    <t>04.07.01</t>
  </si>
  <si>
    <t>Podbudowy z betonu asfaltowego</t>
  </si>
  <si>
    <t>Wykonanie podbudowy z betonu asfaltowego AC 16P, gr. warstwy po zagęszczeniu 8cm</t>
  </si>
  <si>
    <t>Wykonanie podbudowy z kruszywa łamanego 0/31,5, w-wa górna gr. warstwy po zagęszczeniu 10 cm</t>
  </si>
  <si>
    <t xml:space="preserve">Wykonanie podbudowy z kruszywa łamanego 0/31,5 stabilizowanego mechanicznie gr. 10cm </t>
  </si>
  <si>
    <t>Wykonanie warstwy wiążącej z mieszanki mineralno-asfaltowej grysowej AC16w , grubość warstwy po zagęszczeniu 8 cm</t>
  </si>
  <si>
    <t>Wykonanie warstwy wiążącej z mieszanki mineralno-asfaltowej grysowej AC16w, grubość warstwy po zagęszczeniu 8 cm na szerokości jezdni</t>
  </si>
  <si>
    <t>Rozebranie nawierzchni z brukowca, grubość nawierzchni 12-16 cm z wywiezieniem materiału z rozbiórki</t>
  </si>
  <si>
    <t>Rozebranie nawierzchni z brukowca gr. 12-16 cm z wywiezieniem materiału z rozbiórki na koszt wykonawcy na odkład wg uznania wraz z ewentualną utylizacją</t>
  </si>
  <si>
    <t>Rozebranie nawierzchni asfaltowej gr. 15cm z wywiezieniem materiału z rozbiórki na koszt wykonawcy na odkład wg uznania wraz z ewentualną utylizacją</t>
  </si>
  <si>
    <t>Oznakowanie poziome jezdni mat. gubowarstwowymi (masy chemoutwardzalne) - linie przerywane</t>
  </si>
  <si>
    <t>Oznakowanie poziome jezdni mat. grubowarstwowymi (masy chemoutwardzalne) - linie ciągłe</t>
  </si>
  <si>
    <t>Wykonanie wykopów w gruncie kat. I-VI  z transportem urobku w tym wykonanie rowów</t>
  </si>
  <si>
    <r>
      <t xml:space="preserve">PODBUDOWY
</t>
    </r>
    <r>
      <rPr>
        <sz val="10"/>
        <rFont val="Cambria"/>
        <family val="1"/>
      </rPr>
      <t>Roboty w zakresie konstruowania, fundamentowania oraz wykonywania nawierzchni dróg</t>
    </r>
  </si>
  <si>
    <r>
      <t xml:space="preserve">NAWIERZCHNIE
</t>
    </r>
    <r>
      <rPr>
        <sz val="10"/>
        <rFont val="Cambria"/>
        <family val="1"/>
      </rPr>
      <t>Roboty w zakresie konstruowania, fundamentowania oraz wykonywania nawierzchni  dróg</t>
    </r>
  </si>
  <si>
    <r>
      <t xml:space="preserve">OZNAKOWANIE DRÓG I URZĄDZENIA BEZPIECZEŃSTWA RUCHU
</t>
    </r>
    <r>
      <rPr>
        <sz val="10"/>
        <rFont val="Times New Roman"/>
        <family val="1"/>
      </rPr>
      <t>Roboty w zakresie konstruowania, fundamentowania oraz wykonywania nawierzchni dróg</t>
    </r>
  </si>
  <si>
    <r>
      <t xml:space="preserve">ROBOTY WYKOŃCZENIOWE
</t>
    </r>
    <r>
      <rPr>
        <sz val="10"/>
        <rFont val="Cambria"/>
        <family val="1"/>
      </rPr>
      <t>Roboty w zakresie konstruowania, fundamentowania oraz wykonywania nawierzchni dróg</t>
    </r>
  </si>
  <si>
    <t>odcinek nawierzchniowy 635*5</t>
  </si>
  <si>
    <t>odcinek nawierzchniowy</t>
  </si>
  <si>
    <t>Odtworzenie trasy i punktów wysokościowych przy liniowych robotach ziemnych (drogi) w terenie równinnym, inwentaryzacja powykonawcza</t>
  </si>
  <si>
    <t>Wykonanie poboczy o nawierzchni żwirowej, grubość warstwy po zagęszczeniu 15cm</t>
  </si>
  <si>
    <t>odcinek nawierzchniowy 635*7,18</t>
  </si>
  <si>
    <t>odcinek nawierzchniowy 635*6,78</t>
  </si>
  <si>
    <t>pobocze 635*2*1,25</t>
  </si>
  <si>
    <t>odcinek nawierzchniowy 635*6,64</t>
  </si>
  <si>
    <t>odcinek nawierzchniowy 635*6,50</t>
  </si>
  <si>
    <t>Ścianki czołowe dla przepustów o średnicy 40 i 50 cm pod zjazdami i skrzyżowaniami</t>
  </si>
  <si>
    <t>Wykonanie podbudowy metodą recyklingu wgłębnego na miejscu z dodatkiem spoiwa i środka EN-1 lub równoważnego, gr. w-wy 35 cm</t>
  </si>
  <si>
    <t>Ścianki czołowe dla przepustów o średnicy 40, 50 cm  na podsypce piaskowej gr. 10 cm, izolowane Abizolem R+2P                                                                                                              6*2</t>
  </si>
  <si>
    <t>Umocnienie skarp rowów płytami ażurowymi 60x40x10 cm typu "krata" na podsypce cementowo-piaskowej1:4 o gr. 5 cm;  0,4 *2*28</t>
  </si>
  <si>
    <t>Wykonanie przepustów z rur HDPE pod zjazdami Ø40cm na podsypce piaskowej gr. 20 cm wraz z wykonaniem wykopu, zasypki i odtworzeniem istnijącej konstrukcji nad przepustem;  6*4+6+5</t>
  </si>
  <si>
    <t>Rozebranie nawierzchni betonowej gr. 15 cm z wywiezieniem materiału z rozbiórki na koszt wykonawcy na odkład wg uznania wraz z ewentualną utylizacją</t>
  </si>
  <si>
    <t>Zał. nr 4 do SIWZ</t>
  </si>
  <si>
    <t>PRZEDMIAR ROBÓT na zamówienie pn.:</t>
  </si>
  <si>
    <t>Przebudowa drogi powiatowej nr 1715W Brzóza – Radom (V Etap), na terenie gminy Jastrzębia, na odcinku długości 635 m, od km 18+865 do km 19+500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</si>
</sst>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0.0"/>
    <numFmt numFmtId="167" formatCode="#,##0.00\ _z_ł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"/>
    <numFmt numFmtId="174" formatCode="0.0000"/>
    <numFmt numFmtId="175" formatCode="\1\9\900"/>
    <numFmt numFmtId="176" formatCode="#,##0.00\ &quot;zł&quot;"/>
    <numFmt numFmtId="177" formatCode="0.00000"/>
    <numFmt numFmtId="178" formatCode="#,##0.0"/>
    <numFmt numFmtId="179" formatCode="#,##0.000"/>
  </numFmts>
  <fonts count="50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ambria"/>
      <family val="1"/>
    </font>
    <font>
      <b/>
      <vertAlign val="superscript"/>
      <sz val="10"/>
      <name val="Cambria"/>
      <family val="1"/>
    </font>
    <font>
      <vertAlign val="superscript"/>
      <sz val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libri"/>
      <family val="2"/>
    </font>
    <font>
      <i/>
      <sz val="10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17" fillId="5" borderId="0" applyNumberFormat="0" applyBorder="0" applyAlignment="0" applyProtection="0"/>
    <xf numFmtId="0" fontId="33" fillId="6" borderId="0" applyNumberFormat="0" applyBorder="0" applyAlignment="0" applyProtection="0"/>
    <xf numFmtId="0" fontId="17" fillId="7" borderId="0" applyNumberFormat="0" applyBorder="0" applyAlignment="0" applyProtection="0"/>
    <xf numFmtId="0" fontId="33" fillId="8" borderId="0" applyNumberFormat="0" applyBorder="0" applyAlignment="0" applyProtection="0"/>
    <xf numFmtId="0" fontId="17" fillId="9" borderId="0" applyNumberFormat="0" applyBorder="0" applyAlignment="0" applyProtection="0"/>
    <xf numFmtId="0" fontId="33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17" fillId="13" borderId="0" applyNumberFormat="0" applyBorder="0" applyAlignment="0" applyProtection="0"/>
    <xf numFmtId="0" fontId="33" fillId="14" borderId="0" applyNumberFormat="0" applyBorder="0" applyAlignment="0" applyProtection="0"/>
    <xf numFmtId="0" fontId="17" fillId="15" borderId="0" applyNumberFormat="0" applyBorder="0" applyAlignment="0" applyProtection="0"/>
    <xf numFmtId="0" fontId="33" fillId="16" borderId="0" applyNumberFormat="0" applyBorder="0" applyAlignment="0" applyProtection="0"/>
    <xf numFmtId="0" fontId="17" fillId="17" borderId="0" applyNumberFormat="0" applyBorder="0" applyAlignment="0" applyProtection="0"/>
    <xf numFmtId="0" fontId="33" fillId="18" borderId="0" applyNumberFormat="0" applyBorder="0" applyAlignment="0" applyProtection="0"/>
    <xf numFmtId="0" fontId="17" fillId="19" borderId="0" applyNumberFormat="0" applyBorder="0" applyAlignment="0" applyProtection="0"/>
    <xf numFmtId="0" fontId="33" fillId="20" borderId="0" applyNumberFormat="0" applyBorder="0" applyAlignment="0" applyProtection="0"/>
    <xf numFmtId="0" fontId="17" fillId="9" borderId="0" applyNumberFormat="0" applyBorder="0" applyAlignment="0" applyProtection="0"/>
    <xf numFmtId="0" fontId="33" fillId="21" borderId="0" applyNumberFormat="0" applyBorder="0" applyAlignment="0" applyProtection="0"/>
    <xf numFmtId="0" fontId="17" fillId="15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4" fillId="24" borderId="0" applyNumberFormat="0" applyBorder="0" applyAlignment="0" applyProtection="0"/>
    <xf numFmtId="0" fontId="16" fillId="25" borderId="0" applyNumberFormat="0" applyBorder="0" applyAlignment="0" applyProtection="0"/>
    <xf numFmtId="0" fontId="34" fillId="26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9" borderId="0" applyNumberFormat="0" applyBorder="0" applyAlignment="0" applyProtection="0"/>
    <xf numFmtId="0" fontId="34" fillId="27" borderId="0" applyNumberFormat="0" applyBorder="0" applyAlignment="0" applyProtection="0"/>
    <xf numFmtId="0" fontId="16" fillId="28" borderId="0" applyNumberFormat="0" applyBorder="0" applyAlignment="0" applyProtection="0"/>
    <xf numFmtId="0" fontId="34" fillId="29" borderId="0" applyNumberFormat="0" applyBorder="0" applyAlignment="0" applyProtection="0"/>
    <xf numFmtId="0" fontId="16" fillId="30" borderId="0" applyNumberFormat="0" applyBorder="0" applyAlignment="0" applyProtection="0"/>
    <xf numFmtId="0" fontId="34" fillId="31" borderId="0" applyNumberFormat="0" applyBorder="0" applyAlignment="0" applyProtection="0"/>
    <xf numFmtId="0" fontId="16" fillId="32" borderId="0" applyNumberFormat="0" applyBorder="0" applyAlignment="0" applyProtection="0"/>
    <xf numFmtId="0" fontId="34" fillId="33" borderId="0" applyNumberFormat="0" applyBorder="0" applyAlignment="0" applyProtection="0"/>
    <xf numFmtId="0" fontId="16" fillId="34" borderId="0" applyNumberFormat="0" applyBorder="0" applyAlignment="0" applyProtection="0"/>
    <xf numFmtId="0" fontId="34" fillId="35" borderId="0" applyNumberFormat="0" applyBorder="0" applyAlignment="0" applyProtection="0"/>
    <xf numFmtId="0" fontId="16" fillId="36" borderId="0" applyNumberFormat="0" applyBorder="0" applyAlignment="0" applyProtection="0"/>
    <xf numFmtId="0" fontId="34" fillId="37" borderId="0" applyNumberFormat="0" applyBorder="0" applyAlignment="0" applyProtection="0"/>
    <xf numFmtId="0" fontId="16" fillId="38" borderId="0" applyNumberFormat="0" applyBorder="0" applyAlignment="0" applyProtection="0"/>
    <xf numFmtId="0" fontId="34" fillId="39" borderId="0" applyNumberFormat="0" applyBorder="0" applyAlignment="0" applyProtection="0"/>
    <xf numFmtId="0" fontId="16" fillId="28" borderId="0" applyNumberFormat="0" applyBorder="0" applyAlignment="0" applyProtection="0"/>
    <xf numFmtId="0" fontId="34" fillId="40" borderId="0" applyNumberFormat="0" applyBorder="0" applyAlignment="0" applyProtection="0"/>
    <xf numFmtId="0" fontId="16" fillId="30" borderId="0" applyNumberFormat="0" applyBorder="0" applyAlignment="0" applyProtection="0"/>
    <xf numFmtId="0" fontId="34" fillId="41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1" applyNumberFormat="0" applyAlignment="0" applyProtection="0"/>
    <xf numFmtId="0" fontId="8" fillId="13" borderId="2" applyNumberFormat="0" applyAlignment="0" applyProtection="0"/>
    <xf numFmtId="0" fontId="36" fillId="44" borderId="3" applyNumberFormat="0" applyAlignment="0" applyProtection="0"/>
    <xf numFmtId="0" fontId="9" fillId="45" borderId="4" applyNumberFormat="0" applyAlignment="0" applyProtection="0"/>
    <xf numFmtId="0" fontId="5" fillId="7" borderId="0" applyNumberFormat="0" applyBorder="0" applyAlignment="0" applyProtection="0"/>
    <xf numFmtId="0" fontId="37" fillId="4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5" applyNumberFormat="0" applyFill="0" applyAlignment="0" applyProtection="0"/>
    <xf numFmtId="0" fontId="11" fillId="0" borderId="6" applyNumberFormat="0" applyFill="0" applyAlignment="0" applyProtection="0"/>
    <xf numFmtId="0" fontId="39" fillId="47" borderId="7" applyNumberFormat="0" applyAlignment="0" applyProtection="0"/>
    <xf numFmtId="0" fontId="12" fillId="48" borderId="8" applyNumberFormat="0" applyAlignment="0" applyProtection="0"/>
    <xf numFmtId="0" fontId="40" fillId="0" borderId="9" applyNumberFormat="0" applyFill="0" applyAlignment="0" applyProtection="0"/>
    <xf numFmtId="0" fontId="2" fillId="0" borderId="10" applyNumberFormat="0" applyFill="0" applyAlignment="0" applyProtection="0"/>
    <xf numFmtId="0" fontId="41" fillId="0" borderId="11" applyNumberFormat="0" applyFill="0" applyAlignment="0" applyProtection="0"/>
    <xf numFmtId="0" fontId="3" fillId="0" borderId="12" applyNumberFormat="0" applyFill="0" applyAlignment="0" applyProtection="0"/>
    <xf numFmtId="0" fontId="42" fillId="0" borderId="13" applyNumberFormat="0" applyFill="0" applyAlignment="0" applyProtection="0"/>
    <xf numFmtId="0" fontId="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9" borderId="0" applyNumberFormat="0" applyBorder="0" applyAlignment="0" applyProtection="0"/>
    <xf numFmtId="0" fontId="4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44" borderId="1" applyNumberFormat="0" applyAlignment="0" applyProtection="0"/>
    <xf numFmtId="0" fontId="10" fillId="45" borderId="2" applyNumberFormat="0" applyAlignment="0" applyProtection="0"/>
    <xf numFmtId="9" fontId="0" fillId="0" borderId="0" applyFill="0" applyBorder="0" applyAlignment="0" applyProtection="0"/>
    <xf numFmtId="0" fontId="45" fillId="0" borderId="15" applyNumberFormat="0" applyFill="0" applyAlignment="0" applyProtection="0"/>
    <xf numFmtId="0" fontId="1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0" fillId="52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5" borderId="0" applyNumberFormat="0" applyBorder="0" applyAlignment="0" applyProtection="0"/>
    <xf numFmtId="0" fontId="49" fillId="53" borderId="0" applyNumberFormat="0" applyBorder="0" applyAlignment="0" applyProtection="0"/>
  </cellStyleXfs>
  <cellXfs count="310">
    <xf numFmtId="0" fontId="0" fillId="0" borderId="0" xfId="0" applyAlignment="1">
      <alignment/>
    </xf>
    <xf numFmtId="164" fontId="28" fillId="0" borderId="19" xfId="87" applyNumberFormat="1" applyFont="1" applyFill="1" applyBorder="1" applyAlignment="1">
      <alignment horizontal="center" vertical="center" wrapText="1"/>
      <protection/>
    </xf>
    <xf numFmtId="0" fontId="28" fillId="0" borderId="20" xfId="87" applyFont="1" applyFill="1" applyBorder="1" applyAlignment="1">
      <alignment horizontal="center" vertical="center" wrapText="1"/>
      <protection/>
    </xf>
    <xf numFmtId="164" fontId="28" fillId="0" borderId="20" xfId="87" applyNumberFormat="1" applyFont="1" applyFill="1" applyBorder="1" applyAlignment="1">
      <alignment horizontal="center" vertical="center" wrapText="1"/>
      <protection/>
    </xf>
    <xf numFmtId="0" fontId="28" fillId="0" borderId="20" xfId="87" applyFont="1" applyFill="1" applyBorder="1" applyAlignment="1">
      <alignment vertical="center" wrapText="1"/>
      <protection/>
    </xf>
    <xf numFmtId="0" fontId="18" fillId="0" borderId="21" xfId="87" applyFont="1" applyFill="1" applyBorder="1" applyAlignment="1">
      <alignment horizontal="center" vertical="center" wrapText="1"/>
      <protection/>
    </xf>
    <xf numFmtId="164" fontId="18" fillId="0" borderId="21" xfId="87" applyNumberFormat="1" applyFont="1" applyFill="1" applyBorder="1" applyAlignment="1">
      <alignment horizontal="center" vertical="center" wrapText="1"/>
      <protection/>
    </xf>
    <xf numFmtId="0" fontId="18" fillId="0" borderId="21" xfId="87" applyFont="1" applyFill="1" applyBorder="1" applyAlignment="1">
      <alignment vertical="center" wrapText="1"/>
      <protection/>
    </xf>
    <xf numFmtId="0" fontId="28" fillId="0" borderId="20" xfId="0" applyFont="1" applyFill="1" applyBorder="1" applyAlignment="1">
      <alignment horizontal="center" vertical="center" wrapText="1"/>
    </xf>
    <xf numFmtId="0" fontId="18" fillId="0" borderId="22" xfId="87" applyFont="1" applyFill="1" applyBorder="1" applyAlignment="1">
      <alignment horizontal="center" vertical="center" wrapText="1"/>
      <protection/>
    </xf>
    <xf numFmtId="164" fontId="18" fillId="0" borderId="22" xfId="87" applyNumberFormat="1" applyFont="1" applyFill="1" applyBorder="1" applyAlignment="1">
      <alignment horizontal="center" vertical="center" wrapText="1"/>
      <protection/>
    </xf>
    <xf numFmtId="0" fontId="18" fillId="0" borderId="22" xfId="87" applyFont="1" applyFill="1" applyBorder="1" applyAlignment="1">
      <alignment vertical="center" wrapText="1"/>
      <protection/>
    </xf>
    <xf numFmtId="0" fontId="28" fillId="0" borderId="20" xfId="87" applyNumberFormat="1" applyFont="1" applyFill="1" applyBorder="1" applyAlignment="1">
      <alignment horizontal="center" vertical="center"/>
      <protection/>
    </xf>
    <xf numFmtId="0" fontId="18" fillId="0" borderId="22" xfId="87" applyNumberFormat="1" applyFont="1" applyFill="1" applyBorder="1" applyAlignment="1">
      <alignment horizontal="center" vertical="center"/>
      <protection/>
    </xf>
    <xf numFmtId="165" fontId="28" fillId="0" borderId="20" xfId="88" applyNumberFormat="1" applyFont="1" applyFill="1" applyBorder="1" applyAlignment="1" applyProtection="1">
      <alignment horizontal="center" vertical="center" wrapText="1"/>
      <protection/>
    </xf>
    <xf numFmtId="0" fontId="28" fillId="0" borderId="20" xfId="88" applyFont="1" applyFill="1" applyBorder="1" applyAlignment="1" applyProtection="1">
      <alignment horizontal="left" vertical="center" wrapText="1"/>
      <protection/>
    </xf>
    <xf numFmtId="0" fontId="28" fillId="0" borderId="20" xfId="88" applyFont="1" applyFill="1" applyBorder="1" applyAlignment="1" applyProtection="1">
      <alignment horizontal="center" vertical="center" wrapText="1"/>
      <protection/>
    </xf>
    <xf numFmtId="0" fontId="28" fillId="0" borderId="20" xfId="88" applyNumberFormat="1" applyFont="1" applyFill="1" applyBorder="1" applyAlignment="1">
      <alignment horizontal="center" vertical="center"/>
      <protection/>
    </xf>
    <xf numFmtId="0" fontId="28" fillId="0" borderId="23" xfId="87" applyNumberFormat="1" applyFont="1" applyFill="1" applyBorder="1" applyAlignment="1">
      <alignment horizontal="center" vertical="center" wrapText="1"/>
      <protection/>
    </xf>
    <xf numFmtId="0" fontId="28" fillId="0" borderId="23" xfId="87" applyNumberFormat="1" applyFont="1" applyFill="1" applyBorder="1" applyAlignment="1">
      <alignment horizontal="center" vertical="center"/>
      <protection/>
    </xf>
    <xf numFmtId="0" fontId="18" fillId="0" borderId="24" xfId="87" applyNumberFormat="1" applyFont="1" applyFill="1" applyBorder="1" applyAlignment="1">
      <alignment horizontal="center" vertical="center" wrapText="1"/>
      <protection/>
    </xf>
    <xf numFmtId="0" fontId="28" fillId="0" borderId="23" xfId="87" applyFont="1" applyFill="1" applyBorder="1" applyAlignment="1">
      <alignment vertical="top" wrapText="1"/>
      <protection/>
    </xf>
    <xf numFmtId="0" fontId="28" fillId="0" borderId="23" xfId="87" applyFont="1" applyFill="1" applyBorder="1" applyAlignment="1">
      <alignment horizontal="center" vertical="center" wrapText="1"/>
      <protection/>
    </xf>
    <xf numFmtId="0" fontId="18" fillId="0" borderId="25" xfId="87" applyFont="1" applyFill="1" applyBorder="1" applyAlignment="1">
      <alignment vertical="top" wrapText="1"/>
      <protection/>
    </xf>
    <xf numFmtId="0" fontId="18" fillId="0" borderId="25" xfId="87" applyFont="1" applyFill="1" applyBorder="1" applyAlignment="1">
      <alignment horizontal="center" vertical="center" wrapText="1"/>
      <protection/>
    </xf>
    <xf numFmtId="0" fontId="18" fillId="0" borderId="25" xfId="87" applyNumberFormat="1" applyFont="1" applyFill="1" applyBorder="1" applyAlignment="1">
      <alignment horizontal="center" vertical="center" wrapText="1"/>
      <protection/>
    </xf>
    <xf numFmtId="0" fontId="18" fillId="0" borderId="25" xfId="87" applyNumberFormat="1" applyFont="1" applyFill="1" applyBorder="1" applyAlignment="1" quotePrefix="1">
      <alignment horizontal="center" vertical="center" wrapText="1"/>
      <protection/>
    </xf>
    <xf numFmtId="0" fontId="18" fillId="0" borderId="25" xfId="87" applyNumberFormat="1" applyFont="1" applyFill="1" applyBorder="1" applyAlignment="1">
      <alignment horizontal="center" vertical="center"/>
      <protection/>
    </xf>
    <xf numFmtId="0" fontId="18" fillId="0" borderId="22" xfId="87" applyNumberFormat="1" applyFont="1" applyFill="1" applyBorder="1" applyAlignment="1">
      <alignment horizontal="center" vertical="center" wrapText="1"/>
      <protection/>
    </xf>
    <xf numFmtId="0" fontId="18" fillId="0" borderId="22" xfId="87" applyNumberFormat="1" applyFont="1" applyFill="1" applyBorder="1" applyAlignment="1" quotePrefix="1">
      <alignment horizontal="center" vertical="center" wrapText="1"/>
      <protection/>
    </xf>
    <xf numFmtId="0" fontId="18" fillId="0" borderId="25" xfId="88" applyNumberFormat="1" applyFont="1" applyFill="1" applyBorder="1" applyAlignment="1" applyProtection="1">
      <alignment horizontal="left" vertical="center" wrapText="1"/>
      <protection/>
    </xf>
    <xf numFmtId="165" fontId="18" fillId="0" borderId="22" xfId="88" applyNumberFormat="1" applyFont="1" applyFill="1" applyBorder="1" applyAlignment="1" applyProtection="1">
      <alignment horizontal="center" vertical="center" wrapText="1"/>
      <protection/>
    </xf>
    <xf numFmtId="0" fontId="18" fillId="0" borderId="22" xfId="88" applyFont="1" applyFill="1" applyBorder="1" applyAlignment="1" applyProtection="1">
      <alignment horizontal="center" vertical="center" wrapText="1"/>
      <protection/>
    </xf>
    <xf numFmtId="0" fontId="18" fillId="0" borderId="22" xfId="88" applyFont="1" applyFill="1" applyBorder="1" applyAlignment="1" applyProtection="1">
      <alignment horizontal="left" vertical="center" wrapText="1"/>
      <protection/>
    </xf>
    <xf numFmtId="0" fontId="18" fillId="0" borderId="22" xfId="88" applyNumberFormat="1" applyFont="1" applyFill="1" applyBorder="1" applyAlignment="1">
      <alignment horizontal="center" vertical="center"/>
      <protection/>
    </xf>
    <xf numFmtId="0" fontId="28" fillId="0" borderId="26" xfId="0" applyNumberFormat="1" applyFont="1" applyFill="1" applyBorder="1" applyAlignment="1">
      <alignment horizontal="center" vertical="center" wrapText="1"/>
    </xf>
    <xf numFmtId="0" fontId="28" fillId="0" borderId="26" xfId="88" applyNumberFormat="1" applyFont="1" applyFill="1" applyBorder="1" applyAlignment="1" applyProtection="1" quotePrefix="1">
      <alignment horizontal="center" vertical="center" wrapText="1"/>
      <protection/>
    </xf>
    <xf numFmtId="0" fontId="28" fillId="0" borderId="23" xfId="0" applyNumberFormat="1" applyFont="1" applyFill="1" applyBorder="1" applyAlignment="1">
      <alignment horizontal="center" vertical="center" wrapText="1"/>
    </xf>
    <xf numFmtId="0" fontId="28" fillId="0" borderId="23" xfId="88" applyNumberFormat="1" applyFont="1" applyFill="1" applyBorder="1" applyAlignment="1" applyProtection="1" quotePrefix="1">
      <alignment horizontal="center" vertical="center" wrapText="1"/>
      <protection/>
    </xf>
    <xf numFmtId="0" fontId="28" fillId="0" borderId="23" xfId="88" applyNumberFormat="1" applyFont="1" applyFill="1" applyBorder="1" applyAlignment="1" applyProtection="1">
      <alignment horizontal="left" vertical="center" wrapText="1"/>
      <protection/>
    </xf>
    <xf numFmtId="0" fontId="28" fillId="0" borderId="23" xfId="88" applyNumberFormat="1" applyFont="1" applyFill="1" applyBorder="1" applyAlignment="1" applyProtection="1">
      <alignment horizontal="center" vertical="center" wrapText="1"/>
      <protection/>
    </xf>
    <xf numFmtId="0" fontId="28" fillId="0" borderId="23" xfId="88" applyNumberFormat="1" applyFont="1" applyFill="1" applyBorder="1" applyAlignment="1">
      <alignment horizontal="center" vertical="center"/>
      <protection/>
    </xf>
    <xf numFmtId="0" fontId="18" fillId="0" borderId="25" xfId="88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vertical="center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25" xfId="88" applyNumberFormat="1" applyFont="1" applyFill="1" applyBorder="1" applyAlignment="1">
      <alignment horizontal="center" vertical="center"/>
      <protection/>
    </xf>
    <xf numFmtId="0" fontId="18" fillId="0" borderId="25" xfId="88" applyNumberFormat="1" applyFont="1" applyFill="1" applyBorder="1" applyAlignment="1" applyProtection="1" quotePrefix="1">
      <alignment horizontal="center" vertical="center" wrapText="1"/>
      <protection/>
    </xf>
    <xf numFmtId="0" fontId="18" fillId="0" borderId="23" xfId="87" applyNumberFormat="1" applyFont="1" applyFill="1" applyBorder="1" applyAlignment="1">
      <alignment horizontal="center" vertical="center" wrapText="1"/>
      <protection/>
    </xf>
    <xf numFmtId="0" fontId="18" fillId="0" borderId="24" xfId="88" applyNumberFormat="1" applyFont="1" applyFill="1" applyBorder="1" applyAlignment="1" applyProtection="1">
      <alignment horizontal="center" vertical="center" wrapText="1"/>
      <protection/>
    </xf>
    <xf numFmtId="0" fontId="18" fillId="0" borderId="24" xfId="88" applyNumberFormat="1" applyFont="1" applyFill="1" applyBorder="1" applyAlignment="1" applyProtection="1" quotePrefix="1">
      <alignment horizontal="center" vertical="center" wrapText="1"/>
      <protection/>
    </xf>
    <xf numFmtId="0" fontId="18" fillId="0" borderId="24" xfId="88" applyNumberFormat="1" applyFont="1" applyFill="1" applyBorder="1" applyAlignment="1" applyProtection="1">
      <alignment horizontal="left" vertical="center" wrapText="1"/>
      <protection/>
    </xf>
    <xf numFmtId="0" fontId="18" fillId="0" borderId="24" xfId="88" applyNumberFormat="1" applyFont="1" applyFill="1" applyBorder="1" applyAlignment="1">
      <alignment horizontal="center" vertical="center"/>
      <protection/>
    </xf>
    <xf numFmtId="0" fontId="28" fillId="0" borderId="23" xfId="88" applyFont="1" applyFill="1" applyBorder="1" applyAlignment="1" applyProtection="1">
      <alignment horizontal="center" vertical="center" wrapText="1"/>
      <protection/>
    </xf>
    <xf numFmtId="0" fontId="18" fillId="0" borderId="25" xfId="88" applyFont="1" applyFill="1" applyBorder="1" applyAlignment="1" applyProtection="1">
      <alignment horizontal="center" vertical="center" wrapText="1"/>
      <protection/>
    </xf>
    <xf numFmtId="0" fontId="18" fillId="0" borderId="24" xfId="88" applyFont="1" applyFill="1" applyBorder="1" applyAlignment="1" applyProtection="1">
      <alignment horizontal="center" vertical="center" wrapText="1"/>
      <protection/>
    </xf>
    <xf numFmtId="165" fontId="18" fillId="0" borderId="25" xfId="88" applyNumberFormat="1" applyFont="1" applyFill="1" applyBorder="1" applyAlignment="1" applyProtection="1">
      <alignment horizontal="center" vertical="center" wrapText="1"/>
      <protection/>
    </xf>
    <xf numFmtId="0" fontId="28" fillId="0" borderId="23" xfId="88" applyFont="1" applyFill="1" applyBorder="1" applyAlignment="1" applyProtection="1">
      <alignment horizontal="left" vertical="top" wrapText="1"/>
      <protection/>
    </xf>
    <xf numFmtId="0" fontId="18" fillId="0" borderId="24" xfId="87" applyFont="1" applyFill="1" applyBorder="1" applyAlignment="1">
      <alignment horizontal="center" vertical="center" wrapText="1"/>
      <protection/>
    </xf>
    <xf numFmtId="0" fontId="18" fillId="0" borderId="24" xfId="0" applyFont="1" applyFill="1" applyBorder="1" applyAlignment="1">
      <alignment horizontal="center" vertical="center" wrapText="1"/>
    </xf>
    <xf numFmtId="0" fontId="28" fillId="0" borderId="23" xfId="87" applyFont="1" applyFill="1" applyBorder="1" applyAlignment="1">
      <alignment horizontal="left" vertical="top" wrapText="1"/>
      <protection/>
    </xf>
    <xf numFmtId="0" fontId="18" fillId="0" borderId="25" xfId="88" applyFont="1" applyFill="1" applyBorder="1" applyAlignment="1" applyProtection="1" quotePrefix="1">
      <alignment horizontal="left" vertical="top" wrapText="1"/>
      <protection/>
    </xf>
    <xf numFmtId="0" fontId="18" fillId="0" borderId="25" xfId="87" applyNumberFormat="1" applyFont="1" applyFill="1" applyBorder="1" applyAlignment="1">
      <alignment vertical="top" wrapText="1"/>
      <protection/>
    </xf>
    <xf numFmtId="0" fontId="18" fillId="0" borderId="24" xfId="87" applyFont="1" applyFill="1" applyBorder="1" applyAlignment="1">
      <alignment vertical="top" wrapText="1"/>
      <protection/>
    </xf>
    <xf numFmtId="2" fontId="18" fillId="0" borderId="24" xfId="87" applyNumberFormat="1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 wrapText="1"/>
    </xf>
    <xf numFmtId="2" fontId="28" fillId="0" borderId="20" xfId="87" applyNumberFormat="1" applyFont="1" applyFill="1" applyBorder="1" applyAlignment="1">
      <alignment horizontal="center" vertical="center"/>
      <protection/>
    </xf>
    <xf numFmtId="0" fontId="28" fillId="0" borderId="25" xfId="87" applyNumberFormat="1" applyFont="1" applyFill="1" applyBorder="1" applyAlignment="1">
      <alignment horizontal="center" vertical="center"/>
      <protection/>
    </xf>
    <xf numFmtId="165" fontId="18" fillId="0" borderId="27" xfId="88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87" applyFont="1" applyFill="1" applyBorder="1" applyAlignment="1">
      <alignment vertical="center"/>
      <protection/>
    </xf>
    <xf numFmtId="0" fontId="18" fillId="0" borderId="0" xfId="88" applyFont="1" applyFill="1" applyBorder="1" applyAlignment="1">
      <alignment horizontal="left" vertical="center"/>
      <protection/>
    </xf>
    <xf numFmtId="0" fontId="18" fillId="0" borderId="0" xfId="88" applyFont="1" applyFill="1" applyBorder="1" applyAlignment="1" applyProtection="1">
      <alignment horizontal="left" vertical="center"/>
      <protection locked="0"/>
    </xf>
    <xf numFmtId="165" fontId="18" fillId="0" borderId="28" xfId="88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28" fillId="0" borderId="25" xfId="87" applyFont="1" applyFill="1" applyBorder="1" applyAlignment="1">
      <alignment vertical="top" wrapText="1"/>
      <protection/>
    </xf>
    <xf numFmtId="0" fontId="28" fillId="0" borderId="25" xfId="87" applyFont="1" applyFill="1" applyBorder="1" applyAlignment="1">
      <alignment horizontal="center" vertical="center" wrapText="1"/>
      <protection/>
    </xf>
    <xf numFmtId="164" fontId="28" fillId="0" borderId="30" xfId="87" applyNumberFormat="1" applyFont="1" applyFill="1" applyBorder="1" applyAlignment="1">
      <alignment horizontal="center" vertical="center" wrapText="1"/>
      <protection/>
    </xf>
    <xf numFmtId="0" fontId="28" fillId="0" borderId="25" xfId="87" applyNumberFormat="1" applyFont="1" applyFill="1" applyBorder="1" applyAlignment="1">
      <alignment vertical="top" wrapText="1"/>
      <protection/>
    </xf>
    <xf numFmtId="0" fontId="28" fillId="0" borderId="25" xfId="87" applyNumberFormat="1" applyFont="1" applyFill="1" applyBorder="1" applyAlignment="1">
      <alignment horizontal="center" vertical="center" wrapText="1"/>
      <protection/>
    </xf>
    <xf numFmtId="0" fontId="28" fillId="0" borderId="25" xfId="88" applyNumberFormat="1" applyFont="1" applyFill="1" applyBorder="1" applyAlignment="1" applyProtection="1">
      <alignment horizontal="left" vertical="center" wrapText="1"/>
      <protection/>
    </xf>
    <xf numFmtId="0" fontId="28" fillId="0" borderId="25" xfId="88" applyNumberFormat="1" applyFont="1" applyFill="1" applyBorder="1" applyAlignment="1" applyProtection="1">
      <alignment horizontal="center" vertical="center" wrapText="1"/>
      <protection/>
    </xf>
    <xf numFmtId="0" fontId="28" fillId="0" borderId="25" xfId="88" applyNumberFormat="1" applyFont="1" applyFill="1" applyBorder="1" applyAlignment="1">
      <alignment horizontal="center" vertical="center"/>
      <protection/>
    </xf>
    <xf numFmtId="0" fontId="28" fillId="0" borderId="30" xfId="0" applyFont="1" applyFill="1" applyBorder="1" applyAlignment="1">
      <alignment horizontal="center" vertical="center" wrapText="1"/>
    </xf>
    <xf numFmtId="165" fontId="28" fillId="0" borderId="30" xfId="88" applyNumberFormat="1" applyFont="1" applyFill="1" applyBorder="1" applyAlignment="1" applyProtection="1">
      <alignment horizontal="center" vertical="center" wrapText="1"/>
      <protection/>
    </xf>
    <xf numFmtId="0" fontId="18" fillId="0" borderId="0" xfId="88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>
      <alignment vertical="center" wrapText="1"/>
    </xf>
    <xf numFmtId="0" fontId="21" fillId="0" borderId="23" xfId="87" applyFont="1" applyFill="1" applyBorder="1" applyAlignment="1" quotePrefix="1">
      <alignment horizontal="left" vertical="center" wrapText="1"/>
      <protection/>
    </xf>
    <xf numFmtId="0" fontId="21" fillId="0" borderId="23" xfId="87" applyFont="1" applyFill="1" applyBorder="1" applyAlignment="1">
      <alignment horizontal="center" vertical="center" wrapText="1"/>
      <protection/>
    </xf>
    <xf numFmtId="4" fontId="21" fillId="0" borderId="23" xfId="0" applyNumberFormat="1" applyFont="1" applyFill="1" applyBorder="1" applyAlignment="1">
      <alignment horizontal="center" vertical="center"/>
    </xf>
    <xf numFmtId="0" fontId="22" fillId="0" borderId="24" xfId="87" applyFont="1" applyFill="1" applyBorder="1" applyAlignment="1">
      <alignment horizontal="center" vertical="center" wrapText="1"/>
      <protection/>
    </xf>
    <xf numFmtId="4" fontId="22" fillId="0" borderId="24" xfId="0" applyNumberFormat="1" applyFont="1" applyFill="1" applyBorder="1" applyAlignment="1">
      <alignment horizontal="center" vertical="center"/>
    </xf>
    <xf numFmtId="164" fontId="22" fillId="0" borderId="26" xfId="87" applyNumberFormat="1" applyFont="1" applyFill="1" applyBorder="1" applyAlignment="1" quotePrefix="1">
      <alignment horizontal="center" vertical="center" wrapText="1"/>
      <protection/>
    </xf>
    <xf numFmtId="0" fontId="22" fillId="0" borderId="26" xfId="87" applyFont="1" applyFill="1" applyBorder="1" applyAlignment="1">
      <alignment vertical="center" wrapText="1"/>
      <protection/>
    </xf>
    <xf numFmtId="0" fontId="22" fillId="0" borderId="26" xfId="87" applyFont="1" applyFill="1" applyBorder="1" applyAlignment="1">
      <alignment horizontal="center" vertical="center" wrapText="1"/>
      <protection/>
    </xf>
    <xf numFmtId="4" fontId="22" fillId="0" borderId="26" xfId="87" applyNumberFormat="1" applyFont="1" applyFill="1" applyBorder="1" applyAlignment="1">
      <alignment horizontal="center" vertical="center" wrapText="1"/>
      <protection/>
    </xf>
    <xf numFmtId="0" fontId="23" fillId="0" borderId="24" xfId="87" applyFont="1" applyFill="1" applyBorder="1" applyAlignment="1" quotePrefix="1">
      <alignment horizontal="left" vertical="center" wrapText="1"/>
      <protection/>
    </xf>
    <xf numFmtId="164" fontId="22" fillId="0" borderId="25" xfId="87" applyNumberFormat="1" applyFont="1" applyFill="1" applyBorder="1" applyAlignment="1" quotePrefix="1">
      <alignment horizontal="center" vertical="center" wrapText="1"/>
      <protection/>
    </xf>
    <xf numFmtId="0" fontId="22" fillId="0" borderId="25" xfId="87" applyFont="1" applyFill="1" applyBorder="1" applyAlignment="1">
      <alignment horizontal="center" vertical="center" wrapText="1"/>
      <protection/>
    </xf>
    <xf numFmtId="4" fontId="22" fillId="0" borderId="25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vertical="center" wrapText="1"/>
    </xf>
    <xf numFmtId="4" fontId="21" fillId="0" borderId="23" xfId="0" applyNumberFormat="1" applyFont="1" applyFill="1" applyBorder="1" applyAlignment="1">
      <alignment horizontal="center" vertical="center" wrapText="1"/>
    </xf>
    <xf numFmtId="0" fontId="23" fillId="0" borderId="25" xfId="88" applyFont="1" applyFill="1" applyBorder="1" applyAlignment="1" applyProtection="1">
      <alignment horizontal="left" vertical="center" wrapText="1"/>
      <protection/>
    </xf>
    <xf numFmtId="0" fontId="22" fillId="0" borderId="25" xfId="88" applyFont="1" applyFill="1" applyBorder="1" applyAlignment="1" applyProtection="1">
      <alignment horizontal="center" vertical="center" wrapText="1"/>
      <protection/>
    </xf>
    <xf numFmtId="4" fontId="22" fillId="0" borderId="25" xfId="0" applyNumberFormat="1" applyFont="1" applyFill="1" applyBorder="1" applyAlignment="1">
      <alignment horizontal="center" vertical="center" wrapText="1"/>
    </xf>
    <xf numFmtId="0" fontId="23" fillId="0" borderId="24" xfId="88" applyFont="1" applyFill="1" applyBorder="1" applyAlignment="1" applyProtection="1">
      <alignment horizontal="left" vertical="center" wrapText="1"/>
      <protection/>
    </xf>
    <xf numFmtId="0" fontId="22" fillId="0" borderId="24" xfId="88" applyFont="1" applyFill="1" applyBorder="1" applyAlignment="1" applyProtection="1">
      <alignment horizontal="center" vertical="center" wrapText="1"/>
      <protection/>
    </xf>
    <xf numFmtId="4" fontId="22" fillId="0" borderId="24" xfId="0" applyNumberFormat="1" applyFont="1" applyFill="1" applyBorder="1" applyAlignment="1">
      <alignment horizontal="center" vertical="center" wrapText="1"/>
    </xf>
    <xf numFmtId="4" fontId="21" fillId="0" borderId="25" xfId="0" applyNumberFormat="1" applyFont="1" applyFill="1" applyBorder="1" applyAlignment="1">
      <alignment horizontal="center" vertical="center" wrapText="1"/>
    </xf>
    <xf numFmtId="164" fontId="21" fillId="0" borderId="23" xfId="87" applyNumberFormat="1" applyFont="1" applyFill="1" applyBorder="1" applyAlignment="1" quotePrefix="1">
      <alignment horizontal="center" vertical="center" wrapText="1"/>
      <protection/>
    </xf>
    <xf numFmtId="164" fontId="22" fillId="0" borderId="24" xfId="87" applyNumberFormat="1" applyFont="1" applyFill="1" applyBorder="1" applyAlignment="1" quotePrefix="1">
      <alignment horizontal="center" vertical="center" wrapText="1"/>
      <protection/>
    </xf>
    <xf numFmtId="165" fontId="21" fillId="0" borderId="26" xfId="88" applyNumberFormat="1" applyFont="1" applyFill="1" applyBorder="1" applyAlignment="1" applyProtection="1" quotePrefix="1">
      <alignment horizontal="center" vertical="center" wrapText="1"/>
      <protection/>
    </xf>
    <xf numFmtId="165" fontId="21" fillId="0" borderId="23" xfId="88" applyNumberFormat="1" applyFont="1" applyFill="1" applyBorder="1" applyAlignment="1" applyProtection="1" quotePrefix="1">
      <alignment horizontal="center" vertical="center" wrapText="1"/>
      <protection/>
    </xf>
    <xf numFmtId="165" fontId="22" fillId="0" borderId="25" xfId="88" applyNumberFormat="1" applyFont="1" applyFill="1" applyBorder="1" applyAlignment="1" applyProtection="1" quotePrefix="1">
      <alignment horizontal="center" vertical="center" wrapText="1"/>
      <protection/>
    </xf>
    <xf numFmtId="165" fontId="22" fillId="0" borderId="24" xfId="88" applyNumberFormat="1" applyFont="1" applyFill="1" applyBorder="1" applyAlignment="1" applyProtection="1" quotePrefix="1">
      <alignment horizontal="center" vertical="center" wrapText="1"/>
      <protection/>
    </xf>
    <xf numFmtId="165" fontId="21" fillId="0" borderId="25" xfId="88" applyNumberFormat="1" applyFont="1" applyFill="1" applyBorder="1" applyAlignment="1" applyProtection="1" quotePrefix="1">
      <alignment horizontal="center" vertical="center" wrapText="1"/>
      <protection/>
    </xf>
    <xf numFmtId="164" fontId="28" fillId="0" borderId="26" xfId="87" applyNumberFormat="1" applyFont="1" applyFill="1" applyBorder="1" applyAlignment="1" quotePrefix="1">
      <alignment horizontal="center" vertical="center" wrapText="1"/>
      <protection/>
    </xf>
    <xf numFmtId="164" fontId="28" fillId="0" borderId="23" xfId="87" applyNumberFormat="1" applyFont="1" applyFill="1" applyBorder="1" applyAlignment="1" quotePrefix="1">
      <alignment horizontal="center" vertical="center" wrapText="1"/>
      <protection/>
    </xf>
    <xf numFmtId="164" fontId="18" fillId="0" borderId="24" xfId="87" applyNumberFormat="1" applyFont="1" applyFill="1" applyBorder="1" applyAlignment="1" quotePrefix="1">
      <alignment horizontal="center" vertical="center" wrapText="1"/>
      <protection/>
    </xf>
    <xf numFmtId="0" fontId="28" fillId="0" borderId="23" xfId="87" applyNumberFormat="1" applyFont="1" applyFill="1" applyBorder="1" applyAlignment="1" quotePrefix="1">
      <alignment horizontal="center" vertical="center" wrapText="1"/>
      <protection/>
    </xf>
    <xf numFmtId="164" fontId="18" fillId="0" borderId="25" xfId="87" applyNumberFormat="1" applyFont="1" applyFill="1" applyBorder="1" applyAlignment="1" quotePrefix="1">
      <alignment horizontal="center" vertical="center" wrapText="1"/>
      <protection/>
    </xf>
    <xf numFmtId="165" fontId="28" fillId="0" borderId="26" xfId="88" applyNumberFormat="1" applyFont="1" applyFill="1" applyBorder="1" applyAlignment="1" applyProtection="1">
      <alignment horizontal="center" vertical="center" wrapText="1"/>
      <protection/>
    </xf>
    <xf numFmtId="165" fontId="28" fillId="0" borderId="23" xfId="88" applyNumberFormat="1" applyFont="1" applyFill="1" applyBorder="1" applyAlignment="1" applyProtection="1" quotePrefix="1">
      <alignment horizontal="center" vertical="center" wrapText="1"/>
      <protection/>
    </xf>
    <xf numFmtId="165" fontId="18" fillId="0" borderId="25" xfId="88" applyNumberFormat="1" applyFont="1" applyFill="1" applyBorder="1" applyAlignment="1" applyProtection="1" quotePrefix="1">
      <alignment horizontal="center" vertical="center" wrapText="1"/>
      <protection/>
    </xf>
    <xf numFmtId="165" fontId="28" fillId="0" borderId="23" xfId="88" applyNumberFormat="1" applyFont="1" applyFill="1" applyBorder="1" applyAlignment="1" applyProtection="1">
      <alignment horizontal="center" vertical="center" wrapText="1"/>
      <protection/>
    </xf>
    <xf numFmtId="165" fontId="18" fillId="0" borderId="24" xfId="88" applyNumberFormat="1" applyFont="1" applyFill="1" applyBorder="1" applyAlignment="1" applyProtection="1" quotePrefix="1">
      <alignment horizontal="center" vertical="center" wrapText="1"/>
      <protection/>
    </xf>
    <xf numFmtId="0" fontId="18" fillId="0" borderId="0" xfId="88" applyNumberFormat="1" applyFont="1" applyFill="1" applyBorder="1" applyAlignment="1">
      <alignment horizontal="center" vertical="center"/>
      <protection/>
    </xf>
    <xf numFmtId="0" fontId="28" fillId="0" borderId="20" xfId="0" applyNumberFormat="1" applyFont="1" applyFill="1" applyBorder="1" applyAlignment="1">
      <alignment horizontal="center" vertical="center" wrapText="1"/>
    </xf>
    <xf numFmtId="0" fontId="18" fillId="0" borderId="31" xfId="88" applyFont="1" applyFill="1" applyBorder="1" applyAlignment="1" applyProtection="1">
      <alignment horizontal="left" vertical="center" wrapText="1"/>
      <protection/>
    </xf>
    <xf numFmtId="0" fontId="18" fillId="0" borderId="31" xfId="87" applyFont="1" applyFill="1" applyBorder="1" applyAlignment="1">
      <alignment horizontal="center" vertical="center" wrapText="1"/>
      <protection/>
    </xf>
    <xf numFmtId="0" fontId="18" fillId="0" borderId="31" xfId="87" applyNumberFormat="1" applyFont="1" applyFill="1" applyBorder="1" applyAlignment="1">
      <alignment horizontal="center" vertical="center" wrapText="1"/>
      <protection/>
    </xf>
    <xf numFmtId="0" fontId="29" fillId="0" borderId="0" xfId="88" applyFont="1" applyFill="1" applyBorder="1" applyAlignment="1">
      <alignment horizontal="left" vertical="center"/>
      <protection/>
    </xf>
    <xf numFmtId="166" fontId="18" fillId="0" borderId="24" xfId="87" applyNumberFormat="1" applyFont="1" applyFill="1" applyBorder="1" applyAlignment="1">
      <alignment horizontal="center" vertical="center"/>
      <protection/>
    </xf>
    <xf numFmtId="0" fontId="30" fillId="0" borderId="23" xfId="88" applyFont="1" applyFill="1" applyBorder="1" applyAlignment="1" applyProtection="1">
      <alignment horizontal="center" vertical="center" wrapText="1"/>
      <protection/>
    </xf>
    <xf numFmtId="165" fontId="30" fillId="0" borderId="25" xfId="88" applyNumberFormat="1" applyFont="1" applyFill="1" applyBorder="1" applyAlignment="1" applyProtection="1" quotePrefix="1">
      <alignment horizontal="center" vertical="center" wrapText="1"/>
      <protection/>
    </xf>
    <xf numFmtId="0" fontId="31" fillId="0" borderId="25" xfId="88" applyFont="1" applyFill="1" applyBorder="1" applyAlignment="1" applyProtection="1">
      <alignment horizontal="center" vertical="center" wrapText="1"/>
      <protection/>
    </xf>
    <xf numFmtId="0" fontId="28" fillId="0" borderId="32" xfId="87" applyFont="1" applyFill="1" applyBorder="1" applyAlignment="1">
      <alignment vertical="center"/>
      <protection/>
    </xf>
    <xf numFmtId="165" fontId="31" fillId="0" borderId="25" xfId="88" applyNumberFormat="1" applyFont="1" applyFill="1" applyBorder="1" applyAlignment="1" applyProtection="1" quotePrefix="1">
      <alignment horizontal="center" vertical="center" wrapText="1"/>
      <protection/>
    </xf>
    <xf numFmtId="0" fontId="31" fillId="0" borderId="25" xfId="87" applyFont="1" applyFill="1" applyBorder="1" applyAlignment="1">
      <alignment horizontal="center" vertical="center" wrapText="1" readingOrder="1"/>
      <protection/>
    </xf>
    <xf numFmtId="164" fontId="30" fillId="0" borderId="25" xfId="87" applyNumberFormat="1" applyFont="1" applyFill="1" applyBorder="1" applyAlignment="1" quotePrefix="1">
      <alignment horizontal="center" vertical="center" wrapText="1" readingOrder="1"/>
      <protection/>
    </xf>
    <xf numFmtId="0" fontId="27" fillId="0" borderId="22" xfId="88" applyFont="1" applyFill="1" applyBorder="1" applyAlignment="1" applyProtection="1">
      <alignment horizontal="left" vertical="center" wrapText="1"/>
      <protection/>
    </xf>
    <xf numFmtId="0" fontId="27" fillId="0" borderId="2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/>
    </xf>
    <xf numFmtId="0" fontId="27" fillId="0" borderId="33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24" xfId="88" applyFont="1" applyFill="1" applyBorder="1" applyAlignment="1" applyProtection="1">
      <alignment horizontal="left" vertical="center" wrapText="1"/>
      <protection/>
    </xf>
    <xf numFmtId="0" fontId="27" fillId="0" borderId="22" xfId="0" applyFont="1" applyFill="1" applyBorder="1" applyAlignment="1">
      <alignment horizontal="left" vertical="center" wrapText="1"/>
    </xf>
    <xf numFmtId="1" fontId="18" fillId="0" borderId="22" xfId="88" applyNumberFormat="1" applyFont="1" applyFill="1" applyBorder="1" applyAlignment="1">
      <alignment horizontal="center" vertical="center"/>
      <protection/>
    </xf>
    <xf numFmtId="0" fontId="18" fillId="0" borderId="23" xfId="87" applyFont="1" applyFill="1" applyBorder="1" applyAlignment="1">
      <alignment horizontal="center" vertical="center" wrapText="1"/>
      <protection/>
    </xf>
    <xf numFmtId="0" fontId="28" fillId="0" borderId="34" xfId="88" applyFont="1" applyFill="1" applyBorder="1" applyAlignment="1" applyProtection="1">
      <alignment horizontal="left" vertical="top" wrapText="1"/>
      <protection/>
    </xf>
    <xf numFmtId="0" fontId="28" fillId="0" borderId="33" xfId="88" applyFont="1" applyFill="1" applyBorder="1" applyAlignment="1" applyProtection="1">
      <alignment horizontal="center" vertical="center" wrapText="1"/>
      <protection/>
    </xf>
    <xf numFmtId="1" fontId="28" fillId="0" borderId="33" xfId="88" applyNumberFormat="1" applyFont="1" applyFill="1" applyBorder="1" applyAlignment="1">
      <alignment horizontal="center" vertical="center"/>
      <protection/>
    </xf>
    <xf numFmtId="166" fontId="28" fillId="0" borderId="35" xfId="88" applyNumberFormat="1" applyFont="1" applyFill="1" applyBorder="1" applyAlignment="1">
      <alignment horizontal="center" vertical="center"/>
      <protection/>
    </xf>
    <xf numFmtId="0" fontId="28" fillId="0" borderId="26" xfId="88" applyFont="1" applyFill="1" applyBorder="1" applyAlignment="1" applyProtection="1">
      <alignment horizontal="center" vertical="center" wrapText="1"/>
      <protection/>
    </xf>
    <xf numFmtId="0" fontId="28" fillId="0" borderId="26" xfId="87" applyNumberFormat="1" applyFont="1" applyFill="1" applyBorder="1" applyAlignment="1">
      <alignment horizontal="center" vertical="center" wrapText="1"/>
      <protection/>
    </xf>
    <xf numFmtId="1" fontId="28" fillId="0" borderId="26" xfId="88" applyNumberFormat="1" applyFont="1" applyFill="1" applyBorder="1" applyAlignment="1" applyProtection="1">
      <alignment horizontal="center" vertical="center" wrapText="1"/>
      <protection/>
    </xf>
    <xf numFmtId="0" fontId="28" fillId="0" borderId="24" xfId="88" applyFont="1" applyFill="1" applyBorder="1" applyAlignment="1" applyProtection="1">
      <alignment horizontal="center" vertical="center" wrapText="1"/>
      <protection/>
    </xf>
    <xf numFmtId="0" fontId="28" fillId="0" borderId="26" xfId="88" applyNumberFormat="1" applyFont="1" applyFill="1" applyBorder="1" applyAlignment="1" applyProtection="1">
      <alignment horizontal="center" vertical="center" wrapText="1"/>
      <protection/>
    </xf>
    <xf numFmtId="0" fontId="28" fillId="0" borderId="36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2" xfId="87" applyFont="1" applyFill="1" applyBorder="1" applyAlignment="1">
      <alignment horizontal="center" vertical="center" wrapText="1"/>
      <protection/>
    </xf>
    <xf numFmtId="49" fontId="28" fillId="0" borderId="25" xfId="88" applyNumberFormat="1" applyFont="1" applyFill="1" applyBorder="1" applyAlignment="1" applyProtection="1">
      <alignment horizontal="center" vertical="center" wrapText="1"/>
      <protection/>
    </xf>
    <xf numFmtId="0" fontId="28" fillId="0" borderId="25" xfId="88" applyFont="1" applyFill="1" applyBorder="1" applyAlignment="1" applyProtection="1">
      <alignment horizontal="center" vertical="center" wrapText="1"/>
      <protection/>
    </xf>
    <xf numFmtId="0" fontId="28" fillId="0" borderId="25" xfId="87" applyNumberFormat="1" applyFont="1" applyFill="1" applyBorder="1" applyAlignment="1">
      <alignment horizontal="center" vertical="center" wrapText="1" readingOrder="1"/>
      <protection/>
    </xf>
    <xf numFmtId="1" fontId="28" fillId="0" borderId="23" xfId="0" applyNumberFormat="1" applyFont="1" applyFill="1" applyBorder="1" applyAlignment="1">
      <alignment horizontal="center" vertical="center" wrapText="1"/>
    </xf>
    <xf numFmtId="0" fontId="28" fillId="0" borderId="24" xfId="88" applyNumberFormat="1" applyFont="1" applyFill="1" applyBorder="1" applyAlignment="1" applyProtection="1">
      <alignment horizontal="center" vertical="center" wrapText="1"/>
      <protection/>
    </xf>
    <xf numFmtId="0" fontId="28" fillId="0" borderId="23" xfId="88" applyFont="1" applyFill="1" applyBorder="1" applyAlignment="1" applyProtection="1">
      <alignment horizontal="left" vertical="center" wrapText="1"/>
      <protection/>
    </xf>
    <xf numFmtId="4" fontId="28" fillId="0" borderId="23" xfId="88" applyNumberFormat="1" applyFont="1" applyFill="1" applyBorder="1" applyAlignment="1">
      <alignment horizontal="center" vertical="center"/>
      <protection/>
    </xf>
    <xf numFmtId="4" fontId="18" fillId="0" borderId="24" xfId="88" applyNumberFormat="1" applyFont="1" applyFill="1" applyBorder="1" applyAlignment="1">
      <alignment horizontal="center" vertical="center"/>
      <protection/>
    </xf>
    <xf numFmtId="165" fontId="28" fillId="0" borderId="25" xfId="88" applyNumberFormat="1" applyFont="1" applyFill="1" applyBorder="1" applyAlignment="1" applyProtection="1" quotePrefix="1">
      <alignment horizontal="center" vertical="center" wrapText="1"/>
      <protection/>
    </xf>
    <xf numFmtId="0" fontId="27" fillId="0" borderId="25" xfId="88" applyFont="1" applyFill="1" applyBorder="1" applyAlignment="1" applyProtection="1">
      <alignment horizontal="left" vertical="center" wrapText="1"/>
      <protection/>
    </xf>
    <xf numFmtId="0" fontId="18" fillId="0" borderId="32" xfId="88" applyFont="1" applyFill="1" applyBorder="1" applyAlignment="1" applyProtection="1">
      <alignment horizontal="center" vertical="center" wrapText="1"/>
      <protection/>
    </xf>
    <xf numFmtId="4" fontId="28" fillId="0" borderId="25" xfId="88" applyNumberFormat="1" applyFont="1" applyFill="1" applyBorder="1" applyAlignment="1">
      <alignment horizontal="center" vertical="center"/>
      <protection/>
    </xf>
    <xf numFmtId="0" fontId="23" fillId="54" borderId="25" xfId="87" applyFont="1" applyFill="1" applyBorder="1" applyAlignment="1">
      <alignment horizontal="left" vertical="center" wrapText="1"/>
      <protection/>
    </xf>
    <xf numFmtId="0" fontId="18" fillId="0" borderId="0" xfId="88" applyFont="1" applyFill="1" applyBorder="1" applyAlignment="1" applyProtection="1">
      <alignment horizontal="center" vertical="center" wrapText="1"/>
      <protection/>
    </xf>
    <xf numFmtId="0" fontId="21" fillId="54" borderId="37" xfId="88" applyFont="1" applyFill="1" applyBorder="1" applyAlignment="1" applyProtection="1">
      <alignment horizontal="center" vertical="top" wrapText="1"/>
      <protection/>
    </xf>
    <xf numFmtId="165" fontId="21" fillId="54" borderId="22" xfId="88" applyNumberFormat="1" applyFont="1" applyFill="1" applyBorder="1" applyAlignment="1" applyProtection="1">
      <alignment horizontal="center" vertical="top" wrapText="1"/>
      <protection/>
    </xf>
    <xf numFmtId="0" fontId="21" fillId="54" borderId="38" xfId="88" applyFont="1" applyFill="1" applyBorder="1" applyAlignment="1" applyProtection="1">
      <alignment horizontal="center" vertical="center" wrapText="1"/>
      <protection/>
    </xf>
    <xf numFmtId="0" fontId="28" fillId="0" borderId="25" xfId="88" applyFont="1" applyFill="1" applyBorder="1" applyAlignment="1" applyProtection="1">
      <alignment horizontal="center" vertical="top" wrapText="1"/>
      <protection/>
    </xf>
    <xf numFmtId="0" fontId="28" fillId="0" borderId="25" xfId="88" applyFont="1" applyFill="1" applyBorder="1" applyAlignment="1" applyProtection="1">
      <alignment horizontal="left" vertical="top" wrapText="1"/>
      <protection/>
    </xf>
    <xf numFmtId="166" fontId="28" fillId="0" borderId="25" xfId="88" applyNumberFormat="1" applyFont="1" applyFill="1" applyBorder="1" applyAlignment="1" applyProtection="1">
      <alignment horizontal="center" vertical="center" wrapText="1"/>
      <protection/>
    </xf>
    <xf numFmtId="1" fontId="28" fillId="0" borderId="23" xfId="88" applyNumberFormat="1" applyFont="1" applyFill="1" applyBorder="1" applyAlignment="1" applyProtection="1">
      <alignment horizontal="center" vertical="top" wrapText="1"/>
      <protection/>
    </xf>
    <xf numFmtId="0" fontId="28" fillId="54" borderId="23" xfId="87" applyNumberFormat="1" applyFont="1" applyFill="1" applyBorder="1" applyAlignment="1">
      <alignment horizontal="center" vertical="center"/>
      <protection/>
    </xf>
    <xf numFmtId="0" fontId="28" fillId="0" borderId="25" xfId="88" applyFont="1" applyFill="1" applyBorder="1" applyAlignment="1" applyProtection="1" quotePrefix="1">
      <alignment horizontal="left" vertical="top" wrapText="1"/>
      <protection/>
    </xf>
    <xf numFmtId="0" fontId="18" fillId="0" borderId="39" xfId="88" applyFont="1" applyFill="1" applyBorder="1" applyAlignment="1" applyProtection="1">
      <alignment vertical="center" wrapText="1"/>
      <protection/>
    </xf>
    <xf numFmtId="0" fontId="28" fillId="0" borderId="22" xfId="87" applyFont="1" applyFill="1" applyBorder="1" applyAlignment="1">
      <alignment vertical="center" wrapText="1"/>
      <protection/>
    </xf>
    <xf numFmtId="0" fontId="28" fillId="0" borderId="22" xfId="87" applyNumberFormat="1" applyFont="1" applyFill="1" applyBorder="1" applyAlignment="1">
      <alignment horizontal="center" vertical="center"/>
      <protection/>
    </xf>
    <xf numFmtId="2" fontId="18" fillId="54" borderId="22" xfId="87" applyNumberFormat="1" applyFont="1" applyFill="1" applyBorder="1" applyAlignment="1">
      <alignment horizontal="center" vertical="center"/>
      <protection/>
    </xf>
    <xf numFmtId="0" fontId="18" fillId="54" borderId="24" xfId="87" applyNumberFormat="1" applyFont="1" applyFill="1" applyBorder="1" applyAlignment="1">
      <alignment horizontal="center" vertical="center"/>
      <protection/>
    </xf>
    <xf numFmtId="174" fontId="18" fillId="54" borderId="23" xfId="87" applyNumberFormat="1" applyFont="1" applyFill="1" applyBorder="1" applyAlignment="1">
      <alignment horizontal="center" vertical="center"/>
      <protection/>
    </xf>
    <xf numFmtId="0" fontId="18" fillId="54" borderId="22" xfId="87" applyNumberFormat="1" applyFont="1" applyFill="1" applyBorder="1" applyAlignment="1">
      <alignment horizontal="center" vertical="center"/>
      <protection/>
    </xf>
    <xf numFmtId="0" fontId="18" fillId="54" borderId="25" xfId="87" applyNumberFormat="1" applyFont="1" applyFill="1" applyBorder="1" applyAlignment="1">
      <alignment horizontal="center" vertical="center"/>
      <protection/>
    </xf>
    <xf numFmtId="3" fontId="22" fillId="54" borderId="24" xfId="0" applyNumberFormat="1" applyFont="1" applyFill="1" applyBorder="1" applyAlignment="1">
      <alignment horizontal="center" vertical="center"/>
    </xf>
    <xf numFmtId="4" fontId="21" fillId="54" borderId="23" xfId="0" applyNumberFormat="1" applyFont="1" applyFill="1" applyBorder="1" applyAlignment="1">
      <alignment horizontal="center" vertical="center"/>
    </xf>
    <xf numFmtId="4" fontId="22" fillId="54" borderId="25" xfId="0" applyNumberFormat="1" applyFont="1" applyFill="1" applyBorder="1" applyAlignment="1">
      <alignment horizontal="center" vertical="center"/>
    </xf>
    <xf numFmtId="0" fontId="18" fillId="54" borderId="21" xfId="87" applyNumberFormat="1" applyFont="1" applyFill="1" applyBorder="1" applyAlignment="1">
      <alignment horizontal="center" vertical="center"/>
      <protection/>
    </xf>
    <xf numFmtId="1" fontId="18" fillId="54" borderId="22" xfId="88" applyNumberFormat="1" applyFont="1" applyFill="1" applyBorder="1" applyAlignment="1">
      <alignment horizontal="center" vertical="center"/>
      <protection/>
    </xf>
    <xf numFmtId="1" fontId="18" fillId="54" borderId="25" xfId="88" applyNumberFormat="1" applyFont="1" applyFill="1" applyBorder="1" applyAlignment="1">
      <alignment horizontal="center" vertical="center"/>
      <protection/>
    </xf>
    <xf numFmtId="1" fontId="18" fillId="54" borderId="25" xfId="0" applyNumberFormat="1" applyFont="1" applyFill="1" applyBorder="1" applyAlignment="1" applyProtection="1">
      <alignment horizontal="center" vertical="center"/>
      <protection/>
    </xf>
    <xf numFmtId="0" fontId="18" fillId="54" borderId="24" xfId="87" applyNumberFormat="1" applyFont="1" applyFill="1" applyBorder="1" applyAlignment="1">
      <alignment horizontal="center" vertical="center" wrapText="1"/>
      <protection/>
    </xf>
    <xf numFmtId="0" fontId="28" fillId="54" borderId="23" xfId="88" applyNumberFormat="1" applyFont="1" applyFill="1" applyBorder="1" applyAlignment="1">
      <alignment horizontal="center" vertical="center"/>
      <protection/>
    </xf>
    <xf numFmtId="4" fontId="22" fillId="54" borderId="25" xfId="0" applyNumberFormat="1" applyFont="1" applyFill="1" applyBorder="1" applyAlignment="1">
      <alignment horizontal="center" vertical="center" wrapText="1"/>
    </xf>
    <xf numFmtId="4" fontId="22" fillId="54" borderId="24" xfId="0" applyNumberFormat="1" applyFont="1" applyFill="1" applyBorder="1" applyAlignment="1">
      <alignment horizontal="center" vertical="center" wrapText="1"/>
    </xf>
    <xf numFmtId="3" fontId="18" fillId="54" borderId="24" xfId="88" applyNumberFormat="1" applyFont="1" applyFill="1" applyBorder="1" applyAlignment="1">
      <alignment horizontal="center" vertical="center"/>
      <protection/>
    </xf>
    <xf numFmtId="4" fontId="18" fillId="54" borderId="25" xfId="0" applyNumberFormat="1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1" xfId="0" applyNumberFormat="1" applyFont="1" applyFill="1" applyBorder="1" applyAlignment="1">
      <alignment horizontal="center" vertical="center" wrapText="1"/>
    </xf>
    <xf numFmtId="0" fontId="28" fillId="0" borderId="42" xfId="87" applyFont="1" applyFill="1" applyBorder="1" applyAlignment="1">
      <alignment horizontal="center" vertical="center" wrapText="1"/>
      <protection/>
    </xf>
    <xf numFmtId="2" fontId="28" fillId="0" borderId="41" xfId="87" applyNumberFormat="1" applyFont="1" applyFill="1" applyBorder="1" applyAlignment="1">
      <alignment horizontal="center" vertical="center"/>
      <protection/>
    </xf>
    <xf numFmtId="0" fontId="28" fillId="0" borderId="43" xfId="87" applyFont="1" applyFill="1" applyBorder="1" applyAlignment="1">
      <alignment horizontal="center" vertical="center" wrapText="1"/>
      <protection/>
    </xf>
    <xf numFmtId="2" fontId="18" fillId="0" borderId="44" xfId="87" applyNumberFormat="1" applyFont="1" applyFill="1" applyBorder="1" applyAlignment="1">
      <alignment horizontal="center" vertical="center"/>
      <protection/>
    </xf>
    <xf numFmtId="0" fontId="28" fillId="0" borderId="42" xfId="0" applyFont="1" applyFill="1" applyBorder="1" applyAlignment="1">
      <alignment horizontal="center" vertical="center" wrapText="1"/>
    </xf>
    <xf numFmtId="174" fontId="28" fillId="0" borderId="23" xfId="87" applyNumberFormat="1" applyFont="1" applyFill="1" applyBorder="1" applyAlignment="1">
      <alignment horizontal="center" vertical="center"/>
      <protection/>
    </xf>
    <xf numFmtId="0" fontId="28" fillId="0" borderId="41" xfId="87" applyNumberFormat="1" applyFont="1" applyFill="1" applyBorder="1" applyAlignment="1">
      <alignment horizontal="center" vertical="center"/>
      <protection/>
    </xf>
    <xf numFmtId="0" fontId="28" fillId="0" borderId="37" xfId="0" applyFont="1" applyFill="1" applyBorder="1" applyAlignment="1">
      <alignment horizontal="center" vertical="center" wrapText="1"/>
    </xf>
    <xf numFmtId="0" fontId="18" fillId="0" borderId="44" xfId="87" applyNumberFormat="1" applyFont="1" applyFill="1" applyBorder="1" applyAlignment="1">
      <alignment horizontal="center" vertical="center"/>
      <protection/>
    </xf>
    <xf numFmtId="0" fontId="28" fillId="0" borderId="43" xfId="0" applyFont="1" applyFill="1" applyBorder="1" applyAlignment="1">
      <alignment horizontal="center" vertical="center" wrapText="1"/>
    </xf>
    <xf numFmtId="0" fontId="28" fillId="0" borderId="40" xfId="87" applyFont="1" applyFill="1" applyBorder="1" applyAlignment="1">
      <alignment horizontal="center" vertical="center" wrapText="1"/>
      <protection/>
    </xf>
    <xf numFmtId="0" fontId="28" fillId="0" borderId="45" xfId="88" applyFont="1" applyFill="1" applyBorder="1" applyAlignment="1" applyProtection="1">
      <alignment horizontal="center" vertical="center" wrapText="1"/>
      <protection/>
    </xf>
    <xf numFmtId="0" fontId="18" fillId="0" borderId="46" xfId="88" applyFont="1" applyFill="1" applyBorder="1" applyAlignment="1" applyProtection="1">
      <alignment vertical="center" wrapText="1"/>
      <protection/>
    </xf>
    <xf numFmtId="0" fontId="28" fillId="0" borderId="37" xfId="87" applyFont="1" applyFill="1" applyBorder="1" applyAlignment="1">
      <alignment horizontal="center" vertical="center" wrapText="1"/>
      <protection/>
    </xf>
    <xf numFmtId="0" fontId="28" fillId="0" borderId="37" xfId="87" applyNumberFormat="1" applyFont="1" applyFill="1" applyBorder="1" applyAlignment="1">
      <alignment horizontal="center" vertical="center" wrapText="1"/>
      <protection/>
    </xf>
    <xf numFmtId="0" fontId="28" fillId="0" borderId="44" xfId="87" applyNumberFormat="1" applyFont="1" applyFill="1" applyBorder="1" applyAlignment="1">
      <alignment horizontal="center" vertical="center"/>
      <protection/>
    </xf>
    <xf numFmtId="0" fontId="28" fillId="0" borderId="47" xfId="87" applyNumberFormat="1" applyFont="1" applyFill="1" applyBorder="1" applyAlignment="1">
      <alignment horizontal="center" vertical="center"/>
      <protection/>
    </xf>
    <xf numFmtId="0" fontId="28" fillId="0" borderId="48" xfId="88" applyFont="1" applyFill="1" applyBorder="1" applyAlignment="1" applyProtection="1">
      <alignment horizontal="center" vertical="center" wrapText="1"/>
      <protection/>
    </xf>
    <xf numFmtId="0" fontId="18" fillId="0" borderId="49" xfId="88" applyNumberFormat="1" applyFont="1" applyFill="1" applyBorder="1" applyAlignment="1">
      <alignment horizontal="center" vertical="center"/>
      <protection/>
    </xf>
    <xf numFmtId="0" fontId="28" fillId="0" borderId="40" xfId="88" applyFont="1" applyFill="1" applyBorder="1" applyAlignment="1" applyProtection="1">
      <alignment horizontal="center" vertical="center" wrapText="1"/>
      <protection/>
    </xf>
    <xf numFmtId="1" fontId="28" fillId="0" borderId="42" xfId="0" applyNumberFormat="1" applyFont="1" applyFill="1" applyBorder="1" applyAlignment="1">
      <alignment horizontal="center" vertical="center" wrapText="1"/>
    </xf>
    <xf numFmtId="1" fontId="28" fillId="0" borderId="41" xfId="87" applyNumberFormat="1" applyFont="1" applyFill="1" applyBorder="1" applyAlignment="1">
      <alignment horizontal="center" vertical="center"/>
      <protection/>
    </xf>
    <xf numFmtId="0" fontId="28" fillId="0" borderId="37" xfId="88" applyFont="1" applyFill="1" applyBorder="1" applyAlignment="1" applyProtection="1">
      <alignment horizontal="center" vertical="center" wrapText="1"/>
      <protection/>
    </xf>
    <xf numFmtId="0" fontId="18" fillId="0" borderId="44" xfId="88" applyNumberFormat="1" applyFont="1" applyFill="1" applyBorder="1" applyAlignment="1">
      <alignment horizontal="center" vertical="center"/>
      <protection/>
    </xf>
    <xf numFmtId="166" fontId="28" fillId="0" borderId="41" xfId="87" applyNumberFormat="1" applyFont="1" applyFill="1" applyBorder="1" applyAlignment="1">
      <alignment horizontal="center" vertical="center"/>
      <protection/>
    </xf>
    <xf numFmtId="166" fontId="18" fillId="0" borderId="44" xfId="88" applyNumberFormat="1" applyFont="1" applyFill="1" applyBorder="1" applyAlignment="1">
      <alignment horizontal="center" vertical="center"/>
      <protection/>
    </xf>
    <xf numFmtId="1" fontId="28" fillId="0" borderId="23" xfId="87" applyNumberFormat="1" applyFont="1" applyFill="1" applyBorder="1" applyAlignment="1">
      <alignment horizontal="center" vertical="center"/>
      <protection/>
    </xf>
    <xf numFmtId="1" fontId="28" fillId="0" borderId="32" xfId="88" applyNumberFormat="1" applyFont="1" applyFill="1" applyBorder="1" applyAlignment="1" applyProtection="1">
      <alignment horizontal="center" vertical="center" wrapText="1"/>
      <protection/>
    </xf>
    <xf numFmtId="0" fontId="28" fillId="0" borderId="32" xfId="88" applyNumberFormat="1" applyFont="1" applyFill="1" applyBorder="1" applyAlignment="1" applyProtection="1">
      <alignment horizontal="center" vertical="center" wrapText="1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0" fontId="18" fillId="0" borderId="50" xfId="88" applyNumberFormat="1" applyFont="1" applyFill="1" applyBorder="1" applyAlignment="1">
      <alignment horizontal="center" vertical="center"/>
      <protection/>
    </xf>
    <xf numFmtId="165" fontId="28" fillId="0" borderId="24" xfId="88" applyNumberFormat="1" applyFont="1" applyFill="1" applyBorder="1" applyAlignment="1" applyProtection="1" quotePrefix="1">
      <alignment horizontal="center" vertical="center" wrapText="1"/>
      <protection/>
    </xf>
    <xf numFmtId="0" fontId="18" fillId="0" borderId="36" xfId="88" applyFont="1" applyFill="1" applyBorder="1" applyAlignment="1" applyProtection="1">
      <alignment horizontal="center" vertical="center" wrapText="1"/>
      <protection/>
    </xf>
    <xf numFmtId="4" fontId="18" fillId="54" borderId="24" xfId="0" applyNumberFormat="1" applyFont="1" applyFill="1" applyBorder="1" applyAlignment="1">
      <alignment horizontal="center" vertical="center" wrapText="1"/>
    </xf>
    <xf numFmtId="4" fontId="28" fillId="0" borderId="24" xfId="88" applyNumberFormat="1" applyFont="1" applyFill="1" applyBorder="1" applyAlignment="1">
      <alignment horizontal="center" vertical="center"/>
      <protection/>
    </xf>
    <xf numFmtId="0" fontId="27" fillId="0" borderId="22" xfId="88" applyFont="1" applyFill="1" applyBorder="1" applyAlignment="1" applyProtection="1">
      <alignment horizontal="left" vertical="center" wrapText="1"/>
      <protection/>
    </xf>
    <xf numFmtId="165" fontId="27" fillId="0" borderId="25" xfId="88" applyNumberFormat="1" applyFont="1" applyFill="1" applyBorder="1" applyAlignment="1" applyProtection="1">
      <alignment horizontal="left" vertical="center" wrapText="1"/>
      <protection/>
    </xf>
    <xf numFmtId="0" fontId="18" fillId="0" borderId="24" xfId="88" applyNumberFormat="1" applyFont="1" applyFill="1" applyBorder="1" applyAlignment="1" applyProtection="1">
      <alignment horizontal="left" vertical="center" wrapText="1"/>
      <protection/>
    </xf>
    <xf numFmtId="0" fontId="18" fillId="0" borderId="24" xfId="87" applyFont="1" applyFill="1" applyBorder="1" applyAlignment="1">
      <alignment horizontal="left" vertical="top" wrapText="1"/>
      <protection/>
    </xf>
    <xf numFmtId="0" fontId="28" fillId="0" borderId="42" xfId="0" applyFont="1" applyFill="1" applyBorder="1" applyAlignment="1">
      <alignment horizontal="left" vertical="center" wrapText="1"/>
    </xf>
    <xf numFmtId="0" fontId="18" fillId="0" borderId="24" xfId="88" applyFont="1" applyFill="1" applyBorder="1" applyAlignment="1" applyProtection="1">
      <alignment horizontal="left" vertical="top" wrapText="1"/>
      <protection/>
    </xf>
    <xf numFmtId="0" fontId="18" fillId="0" borderId="25" xfId="87" applyFont="1" applyFill="1" applyBorder="1" applyAlignment="1">
      <alignment vertical="top" wrapText="1"/>
      <protection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28" fillId="0" borderId="54" xfId="87" applyFont="1" applyFill="1" applyBorder="1" applyAlignment="1">
      <alignment horizontal="left" vertical="center" wrapText="1"/>
      <protection/>
    </xf>
    <xf numFmtId="0" fontId="28" fillId="0" borderId="52" xfId="87" applyFont="1" applyFill="1" applyBorder="1" applyAlignment="1">
      <alignment horizontal="left" vertical="center" wrapText="1"/>
      <protection/>
    </xf>
    <xf numFmtId="0" fontId="28" fillId="0" borderId="53" xfId="87" applyFont="1" applyFill="1" applyBorder="1" applyAlignment="1">
      <alignment horizontal="left" vertical="center" wrapText="1"/>
      <protection/>
    </xf>
    <xf numFmtId="0" fontId="28" fillId="0" borderId="55" xfId="87" applyFont="1" applyFill="1" applyBorder="1" applyAlignment="1">
      <alignment horizontal="left" vertical="center" wrapText="1"/>
      <protection/>
    </xf>
    <xf numFmtId="0" fontId="28" fillId="0" borderId="0" xfId="87" applyFont="1" applyFill="1" applyBorder="1" applyAlignment="1">
      <alignment horizontal="left" vertical="center" wrapText="1"/>
      <protection/>
    </xf>
    <xf numFmtId="0" fontId="28" fillId="0" borderId="49" xfId="87" applyFont="1" applyFill="1" applyBorder="1" applyAlignment="1">
      <alignment horizontal="left" vertical="center" wrapText="1"/>
      <protection/>
    </xf>
    <xf numFmtId="0" fontId="28" fillId="0" borderId="26" xfId="87" applyFont="1" applyFill="1" applyBorder="1" applyAlignment="1">
      <alignment horizontal="left" vertical="center" wrapText="1"/>
      <protection/>
    </xf>
    <xf numFmtId="0" fontId="28" fillId="0" borderId="56" xfId="87" applyFont="1" applyFill="1" applyBorder="1" applyAlignment="1">
      <alignment horizontal="left" vertical="top" wrapText="1"/>
      <protection/>
    </xf>
    <xf numFmtId="0" fontId="28" fillId="0" borderId="39" xfId="87" applyFont="1" applyFill="1" applyBorder="1" applyAlignment="1">
      <alignment horizontal="left" vertical="top" wrapText="1"/>
      <protection/>
    </xf>
    <xf numFmtId="0" fontId="28" fillId="0" borderId="46" xfId="87" applyFont="1" applyFill="1" applyBorder="1" applyAlignment="1">
      <alignment horizontal="left" vertical="top" wrapText="1"/>
      <protection/>
    </xf>
    <xf numFmtId="0" fontId="28" fillId="0" borderId="57" xfId="87" applyFont="1" applyFill="1" applyBorder="1" applyAlignment="1">
      <alignment horizontal="left" vertical="top" wrapText="1"/>
      <protection/>
    </xf>
    <xf numFmtId="164" fontId="28" fillId="0" borderId="58" xfId="87" applyNumberFormat="1" applyFont="1" applyFill="1" applyBorder="1" applyAlignment="1">
      <alignment horizontal="left" vertical="center" wrapText="1"/>
      <protection/>
    </xf>
    <xf numFmtId="164" fontId="28" fillId="0" borderId="28" xfId="87" applyNumberFormat="1" applyFont="1" applyFill="1" applyBorder="1" applyAlignment="1">
      <alignment horizontal="left" vertical="center" wrapText="1"/>
      <protection/>
    </xf>
    <xf numFmtId="164" fontId="28" fillId="0" borderId="59" xfId="87" applyNumberFormat="1" applyFont="1" applyFill="1" applyBorder="1" applyAlignment="1">
      <alignment horizontal="left" vertical="center" wrapText="1"/>
      <protection/>
    </xf>
    <xf numFmtId="0" fontId="28" fillId="0" borderId="57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28" fillId="0" borderId="46" xfId="0" applyFont="1" applyFill="1" applyBorder="1" applyAlignment="1">
      <alignment horizontal="left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28" fillId="54" borderId="56" xfId="87" applyNumberFormat="1" applyFont="1" applyFill="1" applyBorder="1" applyAlignment="1">
      <alignment horizontal="left" vertical="center" wrapText="1"/>
      <protection/>
    </xf>
    <xf numFmtId="0" fontId="28" fillId="54" borderId="39" xfId="87" applyNumberFormat="1" applyFont="1" applyFill="1" applyBorder="1" applyAlignment="1">
      <alignment horizontal="left" vertical="center" wrapText="1"/>
      <protection/>
    </xf>
    <xf numFmtId="0" fontId="28" fillId="54" borderId="46" xfId="87" applyNumberFormat="1" applyFont="1" applyFill="1" applyBorder="1" applyAlignment="1">
      <alignment horizontal="left" vertical="center" wrapText="1"/>
      <protection/>
    </xf>
    <xf numFmtId="0" fontId="28" fillId="0" borderId="56" xfId="87" applyNumberFormat="1" applyFont="1" applyFill="1" applyBorder="1" applyAlignment="1">
      <alignment horizontal="left" vertical="center" wrapText="1"/>
      <protection/>
    </xf>
    <xf numFmtId="0" fontId="28" fillId="0" borderId="39" xfId="87" applyNumberFormat="1" applyFont="1" applyFill="1" applyBorder="1" applyAlignment="1">
      <alignment horizontal="left" vertical="center" wrapText="1"/>
      <protection/>
    </xf>
    <xf numFmtId="0" fontId="28" fillId="0" borderId="46" xfId="87" applyNumberFormat="1" applyFont="1" applyFill="1" applyBorder="1" applyAlignment="1">
      <alignment horizontal="left" vertical="center" wrapText="1"/>
      <protection/>
    </xf>
    <xf numFmtId="0" fontId="28" fillId="0" borderId="56" xfId="88" applyFont="1" applyFill="1" applyBorder="1" applyAlignment="1" applyProtection="1">
      <alignment horizontal="center" vertical="center" wrapText="1"/>
      <protection/>
    </xf>
    <xf numFmtId="0" fontId="28" fillId="0" borderId="39" xfId="88" applyFont="1" applyFill="1" applyBorder="1" applyAlignment="1" applyProtection="1">
      <alignment horizontal="center" vertical="center" wrapText="1"/>
      <protection/>
    </xf>
    <xf numFmtId="0" fontId="28" fillId="0" borderId="46" xfId="88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49" xfId="0" applyNumberFormat="1" applyFont="1" applyFill="1" applyBorder="1" applyAlignment="1">
      <alignment horizontal="center" vertical="center" wrapText="1"/>
    </xf>
    <xf numFmtId="0" fontId="28" fillId="0" borderId="56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Fill="1" applyBorder="1" applyAlignment="1">
      <alignment horizontal="left" vertical="center" wrapText="1"/>
    </xf>
    <xf numFmtId="0" fontId="28" fillId="0" borderId="46" xfId="0" applyNumberFormat="1" applyFont="1" applyFill="1" applyBorder="1" applyAlignment="1">
      <alignment horizontal="left" vertical="center" wrapText="1"/>
    </xf>
    <xf numFmtId="0" fontId="28" fillId="0" borderId="19" xfId="87" applyFont="1" applyFill="1" applyBorder="1" applyAlignment="1">
      <alignment horizontal="left" vertical="center" wrapText="1"/>
      <protection/>
    </xf>
    <xf numFmtId="0" fontId="28" fillId="0" borderId="60" xfId="87" applyFont="1" applyFill="1" applyBorder="1" applyAlignment="1">
      <alignment horizontal="left" vertical="center" wrapText="1"/>
      <protection/>
    </xf>
    <xf numFmtId="0" fontId="28" fillId="0" borderId="57" xfId="87" applyFont="1" applyFill="1" applyBorder="1" applyAlignment="1">
      <alignment horizontal="left" vertical="center" wrapText="1"/>
      <protection/>
    </xf>
    <xf numFmtId="0" fontId="28" fillId="0" borderId="39" xfId="87" applyFont="1" applyFill="1" applyBorder="1" applyAlignment="1">
      <alignment horizontal="left" vertical="center" wrapText="1"/>
      <protection/>
    </xf>
    <xf numFmtId="0" fontId="28" fillId="0" borderId="46" xfId="87" applyFont="1" applyFill="1" applyBorder="1" applyAlignment="1">
      <alignment horizontal="left" vertical="center" wrapText="1"/>
      <protection/>
    </xf>
    <xf numFmtId="0" fontId="28" fillId="0" borderId="56" xfId="0" applyFont="1" applyFill="1" applyBorder="1" applyAlignment="1">
      <alignment horizontal="left" vertical="center" wrapText="1"/>
    </xf>
    <xf numFmtId="0" fontId="28" fillId="54" borderId="56" xfId="87" applyFont="1" applyFill="1" applyBorder="1" applyAlignment="1">
      <alignment horizontal="left" vertical="center" wrapText="1"/>
      <protection/>
    </xf>
    <xf numFmtId="0" fontId="28" fillId="54" borderId="39" xfId="87" applyFont="1" applyFill="1" applyBorder="1" applyAlignment="1">
      <alignment horizontal="left" vertical="center" wrapText="1"/>
      <protection/>
    </xf>
    <xf numFmtId="0" fontId="28" fillId="54" borderId="46" xfId="87" applyFont="1" applyFill="1" applyBorder="1" applyAlignment="1">
      <alignment horizontal="left" vertical="center" wrapText="1"/>
      <protection/>
    </xf>
    <xf numFmtId="166" fontId="28" fillId="0" borderId="26" xfId="87" applyNumberFormat="1" applyFont="1" applyFill="1" applyBorder="1" applyAlignment="1">
      <alignment horizontal="center" vertical="top" wrapText="1"/>
      <protection/>
    </xf>
  </cellXfs>
  <cellStyles count="9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7" xfId="85"/>
    <cellStyle name="Normalny 8" xfId="86"/>
    <cellStyle name="Normalny_Tabela zbiorcza cz.1 (0030-0035)" xfId="87"/>
    <cellStyle name="Normalny_Wzór tabeli" xfId="88"/>
    <cellStyle name="Obliczenia" xfId="89"/>
    <cellStyle name="Obliczenia 2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 2" xfId="104"/>
    <cellStyle name="Zły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showGridLines="0" tabSelected="1" view="pageBreakPreview" zoomScale="130" zoomScaleSheetLayoutView="130" workbookViewId="0" topLeftCell="A100">
      <selection activeCell="G97" sqref="G97"/>
    </sheetView>
  </sheetViews>
  <sheetFormatPr defaultColWidth="9.140625" defaultRowHeight="12.75"/>
  <cols>
    <col min="1" max="1" width="5.28125" style="152" customWidth="1"/>
    <col min="2" max="2" width="11.7109375" style="77" customWidth="1"/>
    <col min="3" max="3" width="71.7109375" style="78" customWidth="1"/>
    <col min="4" max="4" width="6.7109375" style="77" customWidth="1"/>
    <col min="5" max="5" width="10.7109375" style="79" customWidth="1"/>
    <col min="6" max="6" width="8.7109375" style="79" customWidth="1"/>
    <col min="7" max="16384" width="9.140625" style="70" customWidth="1"/>
  </cols>
  <sheetData>
    <row r="1" spans="5:6" ht="12.75">
      <c r="E1" s="261" t="s">
        <v>148</v>
      </c>
      <c r="F1" s="262"/>
    </row>
    <row r="2" spans="1:6" s="68" customFormat="1" ht="27" customHeight="1">
      <c r="A2" s="263" t="s">
        <v>149</v>
      </c>
      <c r="B2" s="264"/>
      <c r="C2" s="264"/>
      <c r="D2" s="264"/>
      <c r="E2" s="264"/>
      <c r="F2" s="265"/>
    </row>
    <row r="3" spans="1:6" s="68" customFormat="1" ht="12.75">
      <c r="A3" s="263" t="s">
        <v>150</v>
      </c>
      <c r="B3" s="264"/>
      <c r="C3" s="264"/>
      <c r="D3" s="264"/>
      <c r="E3" s="264"/>
      <c r="F3" s="265"/>
    </row>
    <row r="4" spans="1:6" s="68" customFormat="1" ht="24" customHeight="1">
      <c r="A4" s="283"/>
      <c r="B4" s="284"/>
      <c r="C4" s="284"/>
      <c r="D4" s="284"/>
      <c r="E4" s="284"/>
      <c r="F4" s="285"/>
    </row>
    <row r="5" spans="1:6" s="69" customFormat="1" ht="39">
      <c r="A5" s="217" t="s">
        <v>0</v>
      </c>
      <c r="B5" s="64" t="s">
        <v>1</v>
      </c>
      <c r="C5" s="8" t="s">
        <v>2</v>
      </c>
      <c r="D5" s="8" t="s">
        <v>3</v>
      </c>
      <c r="E5" s="134" t="s">
        <v>4</v>
      </c>
      <c r="F5" s="218" t="s">
        <v>5</v>
      </c>
    </row>
    <row r="6" spans="1:6" s="69" customFormat="1" ht="26.25">
      <c r="A6" s="217" t="s">
        <v>6</v>
      </c>
      <c r="B6" s="64" t="s">
        <v>30</v>
      </c>
      <c r="C6" s="280" t="s">
        <v>31</v>
      </c>
      <c r="D6" s="281"/>
      <c r="E6" s="281"/>
      <c r="F6" s="282"/>
    </row>
    <row r="7" spans="1:6" s="69" customFormat="1" ht="12.75">
      <c r="A7" s="217"/>
      <c r="B7" s="1" t="s">
        <v>7</v>
      </c>
      <c r="C7" s="277" t="s">
        <v>8</v>
      </c>
      <c r="D7" s="278"/>
      <c r="E7" s="278"/>
      <c r="F7" s="279"/>
    </row>
    <row r="8" spans="1:6" s="69" customFormat="1" ht="26.25">
      <c r="A8" s="219">
        <v>1</v>
      </c>
      <c r="B8" s="3" t="s">
        <v>7</v>
      </c>
      <c r="C8" s="4" t="s">
        <v>135</v>
      </c>
      <c r="D8" s="2" t="s">
        <v>9</v>
      </c>
      <c r="E8" s="65"/>
      <c r="F8" s="220">
        <f>SUM(E9)</f>
        <v>0.64</v>
      </c>
    </row>
    <row r="9" spans="1:6" ht="12.75">
      <c r="A9" s="221"/>
      <c r="B9" s="6"/>
      <c r="C9" s="148" t="s">
        <v>10</v>
      </c>
      <c r="D9" s="9" t="s">
        <v>9</v>
      </c>
      <c r="E9" s="199">
        <v>0.64</v>
      </c>
      <c r="F9" s="222"/>
    </row>
    <row r="10" spans="1:6" ht="12.75">
      <c r="A10" s="151"/>
      <c r="B10" s="123" t="s">
        <v>54</v>
      </c>
      <c r="C10" s="273" t="s">
        <v>59</v>
      </c>
      <c r="D10" s="274"/>
      <c r="E10" s="274"/>
      <c r="F10" s="275"/>
    </row>
    <row r="11" spans="1:6" ht="26.25">
      <c r="A11" s="167">
        <f>A8+1</f>
        <v>2</v>
      </c>
      <c r="B11" s="124" t="s">
        <v>54</v>
      </c>
      <c r="C11" s="80" t="s">
        <v>55</v>
      </c>
      <c r="D11" s="81" t="s">
        <v>23</v>
      </c>
      <c r="E11" s="66"/>
      <c r="F11" s="66">
        <f>SUM(E12)</f>
        <v>7</v>
      </c>
    </row>
    <row r="12" spans="1:6" ht="39">
      <c r="A12" s="168"/>
      <c r="B12" s="125"/>
      <c r="C12" s="62" t="s">
        <v>56</v>
      </c>
      <c r="D12" s="57" t="s">
        <v>23</v>
      </c>
      <c r="E12" s="200">
        <v>7</v>
      </c>
      <c r="F12" s="63"/>
    </row>
    <row r="13" spans="1:6" s="149" customFormat="1" ht="26.25">
      <c r="A13" s="167">
        <f>A11+1</f>
        <v>3</v>
      </c>
      <c r="B13" s="124" t="s">
        <v>54</v>
      </c>
      <c r="C13" s="21" t="s">
        <v>102</v>
      </c>
      <c r="D13" s="22" t="s">
        <v>23</v>
      </c>
      <c r="E13" s="194"/>
      <c r="F13" s="66">
        <f>SUM(E14)</f>
        <v>6</v>
      </c>
    </row>
    <row r="14" spans="1:6" s="149" customFormat="1" ht="39">
      <c r="A14" s="168"/>
      <c r="B14" s="125"/>
      <c r="C14" s="62" t="s">
        <v>56</v>
      </c>
      <c r="D14" s="57" t="s">
        <v>23</v>
      </c>
      <c r="E14" s="200">
        <v>6</v>
      </c>
      <c r="F14" s="139"/>
    </row>
    <row r="15" spans="1:6" ht="26.25">
      <c r="A15" s="167">
        <f>A13+1</f>
        <v>4</v>
      </c>
      <c r="B15" s="124" t="s">
        <v>54</v>
      </c>
      <c r="C15" s="21" t="s">
        <v>57</v>
      </c>
      <c r="D15" s="22" t="s">
        <v>23</v>
      </c>
      <c r="E15" s="19"/>
      <c r="F15" s="19">
        <f>SUM(E16)</f>
        <v>6</v>
      </c>
    </row>
    <row r="16" spans="1:6" ht="39">
      <c r="A16" s="168"/>
      <c r="B16" s="125"/>
      <c r="C16" s="62" t="s">
        <v>56</v>
      </c>
      <c r="D16" s="57" t="s">
        <v>23</v>
      </c>
      <c r="E16" s="200">
        <v>6</v>
      </c>
      <c r="F16" s="63"/>
    </row>
    <row r="17" spans="1:6" ht="26.25">
      <c r="A17" s="167">
        <f>A15+1</f>
        <v>5</v>
      </c>
      <c r="B17" s="124" t="s">
        <v>54</v>
      </c>
      <c r="C17" s="21" t="s">
        <v>58</v>
      </c>
      <c r="D17" s="22" t="s">
        <v>23</v>
      </c>
      <c r="E17" s="194"/>
      <c r="F17" s="19">
        <f>SUM(E18)</f>
        <v>6</v>
      </c>
    </row>
    <row r="18" spans="1:6" ht="39">
      <c r="A18" s="168"/>
      <c r="B18" s="125"/>
      <c r="C18" s="62" t="s">
        <v>56</v>
      </c>
      <c r="D18" s="57" t="s">
        <v>23</v>
      </c>
      <c r="E18" s="200">
        <v>6</v>
      </c>
      <c r="F18" s="63"/>
    </row>
    <row r="19" spans="1:6" ht="26.25">
      <c r="A19" s="167">
        <f>A17+1</f>
        <v>6</v>
      </c>
      <c r="B19" s="124" t="s">
        <v>54</v>
      </c>
      <c r="C19" s="21" t="s">
        <v>61</v>
      </c>
      <c r="D19" s="22" t="s">
        <v>23</v>
      </c>
      <c r="E19" s="19"/>
      <c r="F19" s="19">
        <f>SUM(E20)</f>
        <v>4</v>
      </c>
    </row>
    <row r="20" spans="1:6" ht="39">
      <c r="A20" s="168"/>
      <c r="B20" s="125"/>
      <c r="C20" s="62" t="s">
        <v>56</v>
      </c>
      <c r="D20" s="57" t="s">
        <v>23</v>
      </c>
      <c r="E20" s="200">
        <v>4</v>
      </c>
      <c r="F20" s="63"/>
    </row>
    <row r="21" spans="1:6" ht="26.25">
      <c r="A21" s="167">
        <f>A19+1</f>
        <v>7</v>
      </c>
      <c r="B21" s="124" t="s">
        <v>54</v>
      </c>
      <c r="C21" s="21" t="s">
        <v>60</v>
      </c>
      <c r="D21" s="22" t="s">
        <v>23</v>
      </c>
      <c r="E21" s="19"/>
      <c r="F21" s="19">
        <f>SUM(E22)</f>
        <v>5</v>
      </c>
    </row>
    <row r="22" spans="1:6" ht="39">
      <c r="A22" s="168"/>
      <c r="B22" s="125"/>
      <c r="C22" s="62" t="s">
        <v>56</v>
      </c>
      <c r="D22" s="57" t="s">
        <v>23</v>
      </c>
      <c r="E22" s="200">
        <v>5</v>
      </c>
      <c r="F22" s="63"/>
    </row>
    <row r="23" spans="1:6" s="149" customFormat="1" ht="12.75">
      <c r="A23" s="217"/>
      <c r="B23" s="1" t="s">
        <v>54</v>
      </c>
      <c r="C23" s="276" t="s">
        <v>106</v>
      </c>
      <c r="D23" s="274"/>
      <c r="E23" s="274"/>
      <c r="F23" s="275"/>
    </row>
    <row r="24" spans="1:6" s="149" customFormat="1" ht="12.75">
      <c r="A24" s="223">
        <f>A21+1</f>
        <v>8</v>
      </c>
      <c r="B24" s="124" t="s">
        <v>54</v>
      </c>
      <c r="C24" s="21" t="s">
        <v>107</v>
      </c>
      <c r="D24" s="156" t="s">
        <v>108</v>
      </c>
      <c r="E24" s="201">
        <v>0.0031</v>
      </c>
      <c r="F24" s="224">
        <f>SUM(E24)</f>
        <v>0.0031</v>
      </c>
    </row>
    <row r="25" spans="1:6" ht="12.75">
      <c r="A25" s="217"/>
      <c r="B25" s="1" t="s">
        <v>11</v>
      </c>
      <c r="C25" s="266" t="s">
        <v>12</v>
      </c>
      <c r="D25" s="267"/>
      <c r="E25" s="267"/>
      <c r="F25" s="268"/>
    </row>
    <row r="26" spans="1:6" s="71" customFormat="1" ht="14.25">
      <c r="A26" s="223">
        <f>A24+1</f>
        <v>9</v>
      </c>
      <c r="B26" s="3" t="s">
        <v>11</v>
      </c>
      <c r="C26" s="4" t="s">
        <v>98</v>
      </c>
      <c r="D26" s="2" t="s">
        <v>32</v>
      </c>
      <c r="E26" s="12"/>
      <c r="F26" s="225">
        <f>SUM(E28:E28)</f>
        <v>4635</v>
      </c>
    </row>
    <row r="27" spans="1:6" s="71" customFormat="1" ht="12.75">
      <c r="A27" s="226"/>
      <c r="B27" s="10"/>
      <c r="C27" s="11" t="s">
        <v>35</v>
      </c>
      <c r="D27" s="9"/>
      <c r="E27" s="13"/>
      <c r="F27" s="227"/>
    </row>
    <row r="28" spans="1:6" s="71" customFormat="1" ht="14.25">
      <c r="A28" s="228"/>
      <c r="B28" s="6"/>
      <c r="C28" s="148" t="s">
        <v>36</v>
      </c>
      <c r="D28" s="9" t="s">
        <v>33</v>
      </c>
      <c r="E28" s="202">
        <v>4635</v>
      </c>
      <c r="F28" s="227"/>
    </row>
    <row r="29" spans="1:6" s="71" customFormat="1" ht="12.75">
      <c r="A29" s="229"/>
      <c r="B29" s="82" t="s">
        <v>13</v>
      </c>
      <c r="C29" s="272" t="s">
        <v>14</v>
      </c>
      <c r="D29" s="272"/>
      <c r="E29" s="272"/>
      <c r="F29" s="272"/>
    </row>
    <row r="30" spans="1:6" s="71" customFormat="1" ht="26.25">
      <c r="A30" s="37">
        <f>A26+1</f>
        <v>10</v>
      </c>
      <c r="B30" s="126" t="s">
        <v>13</v>
      </c>
      <c r="C30" s="83" t="s">
        <v>87</v>
      </c>
      <c r="D30" s="84" t="s">
        <v>32</v>
      </c>
      <c r="E30" s="66"/>
      <c r="F30" s="66">
        <f>SUM(E32:E32)</f>
        <v>4043</v>
      </c>
    </row>
    <row r="31" spans="1:6" s="71" customFormat="1" ht="26.25">
      <c r="A31" s="84"/>
      <c r="B31" s="26"/>
      <c r="C31" s="61" t="s">
        <v>125</v>
      </c>
      <c r="D31" s="25"/>
      <c r="E31" s="27"/>
      <c r="F31" s="27"/>
    </row>
    <row r="32" spans="1:6" s="71" customFormat="1" ht="14.25">
      <c r="A32" s="84"/>
      <c r="B32" s="26"/>
      <c r="C32" s="147" t="s">
        <v>134</v>
      </c>
      <c r="D32" s="25" t="s">
        <v>33</v>
      </c>
      <c r="E32" s="203">
        <v>4043</v>
      </c>
      <c r="F32" s="27"/>
    </row>
    <row r="33" spans="1:6" s="71" customFormat="1" ht="26.25">
      <c r="A33" s="167">
        <f>A30+1</f>
        <v>11</v>
      </c>
      <c r="B33" s="124" t="s">
        <v>13</v>
      </c>
      <c r="C33" s="21" t="s">
        <v>86</v>
      </c>
      <c r="D33" s="22" t="s">
        <v>32</v>
      </c>
      <c r="E33" s="19"/>
      <c r="F33" s="19">
        <f>SUM(E35)</f>
        <v>11</v>
      </c>
    </row>
    <row r="34" spans="1:6" s="71" customFormat="1" ht="26.25">
      <c r="A34" s="81"/>
      <c r="B34" s="127"/>
      <c r="C34" s="260" t="s">
        <v>147</v>
      </c>
      <c r="D34" s="24"/>
      <c r="E34" s="27"/>
      <c r="F34" s="27"/>
    </row>
    <row r="35" spans="1:6" s="71" customFormat="1" ht="14.25">
      <c r="A35" s="81"/>
      <c r="B35" s="127"/>
      <c r="C35" s="148" t="s">
        <v>15</v>
      </c>
      <c r="D35" s="24" t="s">
        <v>33</v>
      </c>
      <c r="E35" s="203">
        <v>11</v>
      </c>
      <c r="F35" s="27"/>
    </row>
    <row r="36" spans="1:6" s="71" customFormat="1" ht="26.25">
      <c r="A36" s="167">
        <f>A33+1</f>
        <v>12</v>
      </c>
      <c r="B36" s="124" t="s">
        <v>13</v>
      </c>
      <c r="C36" s="21" t="s">
        <v>123</v>
      </c>
      <c r="D36" s="22" t="s">
        <v>32</v>
      </c>
      <c r="E36" s="19"/>
      <c r="F36" s="19">
        <f>SUM(E38:E38)</f>
        <v>3175</v>
      </c>
    </row>
    <row r="37" spans="1:6" s="71" customFormat="1" ht="26.25">
      <c r="A37" s="81"/>
      <c r="B37" s="127"/>
      <c r="C37" s="23" t="s">
        <v>124</v>
      </c>
      <c r="D37" s="24"/>
      <c r="E37" s="27"/>
      <c r="F37" s="27"/>
    </row>
    <row r="38" spans="1:6" s="71" customFormat="1" ht="14.25">
      <c r="A38" s="84"/>
      <c r="B38" s="26"/>
      <c r="C38" s="147" t="s">
        <v>133</v>
      </c>
      <c r="D38" s="24" t="s">
        <v>33</v>
      </c>
      <c r="E38" s="203">
        <f>(19500-18865)*5</f>
        <v>3175</v>
      </c>
      <c r="F38" s="27"/>
    </row>
    <row r="39" spans="1:6" s="71" customFormat="1" ht="12.75">
      <c r="A39" s="167">
        <v>13</v>
      </c>
      <c r="B39" s="116" t="s">
        <v>13</v>
      </c>
      <c r="C39" s="92" t="s">
        <v>65</v>
      </c>
      <c r="D39" s="93" t="s">
        <v>23</v>
      </c>
      <c r="E39" s="94"/>
      <c r="F39" s="94">
        <f>E40</f>
        <v>1</v>
      </c>
    </row>
    <row r="40" spans="1:6" s="71" customFormat="1" ht="12.75">
      <c r="A40" s="170"/>
      <c r="B40" s="117"/>
      <c r="C40" s="101"/>
      <c r="D40" s="95" t="s">
        <v>23</v>
      </c>
      <c r="E40" s="204">
        <v>1</v>
      </c>
      <c r="F40" s="96"/>
    </row>
    <row r="41" spans="1:6" s="71" customFormat="1" ht="66">
      <c r="A41" s="162"/>
      <c r="B41" s="97"/>
      <c r="C41" s="98" t="s">
        <v>64</v>
      </c>
      <c r="D41" s="99"/>
      <c r="E41" s="100"/>
      <c r="F41" s="100"/>
    </row>
    <row r="42" spans="1:6" s="71" customFormat="1" ht="12.75">
      <c r="A42" s="167">
        <f>A39+1</f>
        <v>14</v>
      </c>
      <c r="B42" s="116" t="s">
        <v>13</v>
      </c>
      <c r="C42" s="92" t="s">
        <v>66</v>
      </c>
      <c r="D42" s="93" t="s">
        <v>23</v>
      </c>
      <c r="E42" s="205"/>
      <c r="F42" s="94">
        <f>SUM(E43:E44)</f>
        <v>2</v>
      </c>
    </row>
    <row r="43" spans="1:6" s="71" customFormat="1" ht="12.75">
      <c r="A43" s="171"/>
      <c r="B43" s="102"/>
      <c r="C43" s="185" t="s">
        <v>67</v>
      </c>
      <c r="D43" s="103" t="s">
        <v>23</v>
      </c>
      <c r="E43" s="206">
        <v>1</v>
      </c>
      <c r="F43" s="104"/>
    </row>
    <row r="44" spans="1:6" s="71" customFormat="1" ht="12.75">
      <c r="A44" s="171"/>
      <c r="B44" s="102"/>
      <c r="C44" s="185" t="s">
        <v>68</v>
      </c>
      <c r="D44" s="103" t="s">
        <v>23</v>
      </c>
      <c r="E44" s="206">
        <v>1</v>
      </c>
      <c r="F44" s="104"/>
    </row>
    <row r="45" spans="1:6" s="72" customFormat="1" ht="12.75">
      <c r="A45" s="230"/>
      <c r="B45" s="67"/>
      <c r="C45" s="196"/>
      <c r="D45" s="196"/>
      <c r="E45" s="196"/>
      <c r="F45" s="231"/>
    </row>
    <row r="46" spans="1:6" s="69" customFormat="1" ht="26.25">
      <c r="A46" s="217" t="s">
        <v>6</v>
      </c>
      <c r="B46" s="64" t="s">
        <v>41</v>
      </c>
      <c r="C46" s="280" t="s">
        <v>42</v>
      </c>
      <c r="D46" s="281"/>
      <c r="E46" s="281"/>
      <c r="F46" s="282"/>
    </row>
    <row r="47" spans="1:6" s="69" customFormat="1" ht="12.75">
      <c r="A47" s="217"/>
      <c r="B47" s="1" t="s">
        <v>17</v>
      </c>
      <c r="C47" s="269" t="s">
        <v>18</v>
      </c>
      <c r="D47" s="270"/>
      <c r="E47" s="270"/>
      <c r="F47" s="271"/>
    </row>
    <row r="48" spans="1:6" ht="14.25">
      <c r="A48" s="219">
        <v>15</v>
      </c>
      <c r="B48" s="3" t="s">
        <v>17</v>
      </c>
      <c r="C48" s="4" t="s">
        <v>19</v>
      </c>
      <c r="D48" s="2" t="s">
        <v>34</v>
      </c>
      <c r="E48" s="12"/>
      <c r="F48" s="225">
        <f>SUM(E50:E50)</f>
        <v>5052</v>
      </c>
    </row>
    <row r="49" spans="1:6" s="73" customFormat="1" ht="26.25">
      <c r="A49" s="232"/>
      <c r="B49" s="10"/>
      <c r="C49" s="11" t="s">
        <v>128</v>
      </c>
      <c r="D49" s="9"/>
      <c r="E49" s="13"/>
      <c r="F49" s="227"/>
    </row>
    <row r="50" spans="1:6" s="73" customFormat="1" ht="14.25">
      <c r="A50" s="233"/>
      <c r="B50" s="29"/>
      <c r="C50" s="148" t="s">
        <v>39</v>
      </c>
      <c r="D50" s="28" t="s">
        <v>38</v>
      </c>
      <c r="E50" s="202">
        <v>5052</v>
      </c>
      <c r="F50" s="227"/>
    </row>
    <row r="51" spans="1:6" s="69" customFormat="1" ht="12.75">
      <c r="A51" s="217"/>
      <c r="B51" s="1" t="s">
        <v>20</v>
      </c>
      <c r="C51" s="302" t="s">
        <v>21</v>
      </c>
      <c r="D51" s="303"/>
      <c r="E51" s="303"/>
      <c r="F51" s="304"/>
    </row>
    <row r="52" spans="1:6" s="74" customFormat="1" ht="39">
      <c r="A52" s="223">
        <f>A48+1</f>
        <v>16</v>
      </c>
      <c r="B52" s="3" t="s">
        <v>20</v>
      </c>
      <c r="C52" s="197" t="s">
        <v>22</v>
      </c>
      <c r="D52" s="172" t="s">
        <v>34</v>
      </c>
      <c r="E52" s="198"/>
      <c r="F52" s="234">
        <f>SUM(E53)</f>
        <v>409</v>
      </c>
    </row>
    <row r="53" spans="1:6" s="74" customFormat="1" ht="26.25">
      <c r="A53" s="228"/>
      <c r="B53" s="6"/>
      <c r="C53" s="7" t="s">
        <v>40</v>
      </c>
      <c r="D53" s="5" t="s">
        <v>38</v>
      </c>
      <c r="E53" s="207">
        <v>409</v>
      </c>
      <c r="F53" s="235"/>
    </row>
    <row r="54" spans="1:6" s="74" customFormat="1" ht="12.75">
      <c r="A54" s="236"/>
      <c r="B54" s="75"/>
      <c r="C54" s="90"/>
      <c r="D54" s="77"/>
      <c r="E54" s="133"/>
      <c r="F54" s="237"/>
    </row>
    <row r="55" spans="1:6" s="73" customFormat="1" ht="26.25">
      <c r="A55" s="217" t="s">
        <v>6</v>
      </c>
      <c r="B55" s="88" t="s">
        <v>43</v>
      </c>
      <c r="C55" s="305" t="s">
        <v>129</v>
      </c>
      <c r="D55" s="281"/>
      <c r="E55" s="281"/>
      <c r="F55" s="282"/>
    </row>
    <row r="56" spans="1:6" s="73" customFormat="1" ht="12.75">
      <c r="A56" s="161"/>
      <c r="B56" s="129" t="s">
        <v>89</v>
      </c>
      <c r="C56" s="266" t="s">
        <v>90</v>
      </c>
      <c r="D56" s="267"/>
      <c r="E56" s="267"/>
      <c r="F56" s="268"/>
    </row>
    <row r="57" spans="1:6" s="73" customFormat="1" ht="15.75">
      <c r="A57" s="167">
        <f>A52+1</f>
        <v>17</v>
      </c>
      <c r="B57" s="3" t="s">
        <v>97</v>
      </c>
      <c r="C57" s="15" t="s">
        <v>91</v>
      </c>
      <c r="D57" s="140" t="s">
        <v>74</v>
      </c>
      <c r="E57" s="140"/>
      <c r="F57" s="309">
        <f>SUM(E59:E60)</f>
        <v>137</v>
      </c>
    </row>
    <row r="58" spans="1:6" s="73" customFormat="1" ht="13.5">
      <c r="A58" s="173"/>
      <c r="B58" s="141"/>
      <c r="C58" s="33" t="s">
        <v>92</v>
      </c>
      <c r="D58" s="142"/>
      <c r="E58" s="143"/>
      <c r="F58" s="309"/>
    </row>
    <row r="59" spans="1:6" s="73" customFormat="1" ht="15">
      <c r="A59" s="174"/>
      <c r="B59" s="144"/>
      <c r="C59" s="147" t="s">
        <v>94</v>
      </c>
      <c r="D59" s="145" t="s">
        <v>93</v>
      </c>
      <c r="E59" s="203">
        <v>47</v>
      </c>
      <c r="F59" s="309"/>
    </row>
    <row r="60" spans="1:6" s="73" customFormat="1" ht="15">
      <c r="A60" s="175"/>
      <c r="B60" s="146"/>
      <c r="C60" s="147" t="s">
        <v>95</v>
      </c>
      <c r="D60" s="145" t="s">
        <v>93</v>
      </c>
      <c r="E60" s="203">
        <v>90</v>
      </c>
      <c r="F60" s="309"/>
    </row>
    <row r="61" spans="1:6" s="69" customFormat="1" ht="12.75">
      <c r="A61" s="238"/>
      <c r="B61" s="89" t="s">
        <v>24</v>
      </c>
      <c r="C61" s="306" t="s">
        <v>25</v>
      </c>
      <c r="D61" s="307"/>
      <c r="E61" s="307"/>
      <c r="F61" s="308"/>
    </row>
    <row r="62" spans="1:6" s="73" customFormat="1" ht="26.25">
      <c r="A62" s="239">
        <f>A57+1</f>
        <v>18</v>
      </c>
      <c r="B62" s="14" t="s">
        <v>24</v>
      </c>
      <c r="C62" s="15" t="s">
        <v>119</v>
      </c>
      <c r="D62" s="16" t="s">
        <v>32</v>
      </c>
      <c r="E62" s="17"/>
      <c r="F62" s="240">
        <f>SUM(E64:E64)</f>
        <v>4559</v>
      </c>
    </row>
    <row r="63" spans="1:6" s="73" customFormat="1" ht="26.25">
      <c r="A63" s="241"/>
      <c r="B63" s="31"/>
      <c r="C63" s="33" t="s">
        <v>120</v>
      </c>
      <c r="D63" s="32"/>
      <c r="E63" s="34"/>
      <c r="F63" s="242"/>
    </row>
    <row r="64" spans="1:6" s="73" customFormat="1" ht="14.25">
      <c r="A64" s="241"/>
      <c r="B64" s="31"/>
      <c r="C64" s="154" t="s">
        <v>137</v>
      </c>
      <c r="D64" s="32" t="s">
        <v>33</v>
      </c>
      <c r="E64" s="208">
        <v>4559</v>
      </c>
      <c r="F64" s="242"/>
    </row>
    <row r="65" spans="1:6" s="73" customFormat="1" ht="26.25">
      <c r="A65" s="239">
        <f>A62+1</f>
        <v>19</v>
      </c>
      <c r="B65" s="14" t="s">
        <v>24</v>
      </c>
      <c r="C65" s="15" t="s">
        <v>103</v>
      </c>
      <c r="D65" s="16" t="s">
        <v>32</v>
      </c>
      <c r="E65" s="17"/>
      <c r="F65" s="240">
        <f>SUM(E67:E67)</f>
        <v>45</v>
      </c>
    </row>
    <row r="66" spans="1:6" s="73" customFormat="1" ht="26.25">
      <c r="A66" s="241"/>
      <c r="B66" s="31"/>
      <c r="C66" s="33" t="s">
        <v>104</v>
      </c>
      <c r="D66" s="32"/>
      <c r="E66" s="34"/>
      <c r="F66" s="242"/>
    </row>
    <row r="67" spans="1:6" s="73" customFormat="1" ht="14.25">
      <c r="A67" s="241"/>
      <c r="B67" s="31"/>
      <c r="C67" s="154" t="s">
        <v>94</v>
      </c>
      <c r="D67" s="32" t="s">
        <v>33</v>
      </c>
      <c r="E67" s="208">
        <v>45</v>
      </c>
      <c r="F67" s="242"/>
    </row>
    <row r="68" spans="1:6" s="73" customFormat="1" ht="12.75">
      <c r="A68" s="161"/>
      <c r="B68" s="128" t="s">
        <v>51</v>
      </c>
      <c r="C68" s="273" t="s">
        <v>52</v>
      </c>
      <c r="D68" s="274"/>
      <c r="E68" s="274"/>
      <c r="F68" s="275"/>
    </row>
    <row r="69" spans="1:6" s="73" customFormat="1" ht="26.25">
      <c r="A69" s="187">
        <v>20</v>
      </c>
      <c r="B69" s="188" t="s">
        <v>51</v>
      </c>
      <c r="C69" s="195" t="s">
        <v>143</v>
      </c>
      <c r="D69" s="189" t="s">
        <v>72</v>
      </c>
      <c r="E69" s="45"/>
      <c r="F69" s="66">
        <f>SUM(E71)</f>
        <v>4559</v>
      </c>
    </row>
    <row r="70" spans="1:6" s="73" customFormat="1" ht="26.25">
      <c r="A70" s="174"/>
      <c r="B70" s="130"/>
      <c r="C70" s="60" t="s">
        <v>115</v>
      </c>
      <c r="D70" s="186"/>
      <c r="E70" s="45"/>
      <c r="F70" s="45"/>
    </row>
    <row r="71" spans="1:6" s="73" customFormat="1" ht="14.25">
      <c r="A71" s="174"/>
      <c r="B71" s="130"/>
      <c r="C71" s="254" t="s">
        <v>137</v>
      </c>
      <c r="D71" s="54" t="s">
        <v>33</v>
      </c>
      <c r="E71" s="209">
        <v>4559</v>
      </c>
      <c r="F71" s="45"/>
    </row>
    <row r="72" spans="1:6" s="138" customFormat="1" ht="12.75">
      <c r="A72" s="163"/>
      <c r="B72" s="161" t="s">
        <v>116</v>
      </c>
      <c r="C72" s="300" t="s">
        <v>117</v>
      </c>
      <c r="D72" s="300"/>
      <c r="E72" s="300"/>
      <c r="F72" s="301"/>
    </row>
    <row r="73" spans="1:6" s="138" customFormat="1" ht="26.25">
      <c r="A73" s="52">
        <f>A69+1</f>
        <v>21</v>
      </c>
      <c r="B73" s="14" t="s">
        <v>116</v>
      </c>
      <c r="C73" s="258" t="s">
        <v>118</v>
      </c>
      <c r="D73" s="17"/>
      <c r="E73" s="17"/>
      <c r="F73" s="243">
        <f>SUM(E73:E74)</f>
        <v>4305</v>
      </c>
    </row>
    <row r="74" spans="1:6" s="138" customFormat="1" ht="14.25">
      <c r="A74" s="190"/>
      <c r="B74" s="55"/>
      <c r="C74" s="255" t="s">
        <v>138</v>
      </c>
      <c r="D74" s="53" t="s">
        <v>33</v>
      </c>
      <c r="E74" s="208">
        <v>4305</v>
      </c>
      <c r="F74" s="244"/>
    </row>
    <row r="75" spans="1:6" s="138" customFormat="1" ht="14.25">
      <c r="A75" s="190"/>
      <c r="B75" s="190"/>
      <c r="C75" s="191" t="s">
        <v>96</v>
      </c>
      <c r="D75" s="174" t="s">
        <v>32</v>
      </c>
      <c r="E75" s="174"/>
      <c r="F75" s="192">
        <f>F73</f>
        <v>4305</v>
      </c>
    </row>
    <row r="76" spans="1:6" s="73" customFormat="1" ht="12.75">
      <c r="A76" s="292"/>
      <c r="B76" s="293"/>
      <c r="C76" s="293"/>
      <c r="D76" s="293"/>
      <c r="E76" s="293"/>
      <c r="F76" s="294"/>
    </row>
    <row r="77" spans="1:6" ht="26.25">
      <c r="A77" s="35" t="s">
        <v>6</v>
      </c>
      <c r="B77" s="35" t="s">
        <v>62</v>
      </c>
      <c r="C77" s="297" t="s">
        <v>130</v>
      </c>
      <c r="D77" s="298"/>
      <c r="E77" s="298"/>
      <c r="F77" s="299"/>
    </row>
    <row r="78" spans="1:6" ht="12.75">
      <c r="A78" s="165"/>
      <c r="B78" s="36" t="s">
        <v>83</v>
      </c>
      <c r="C78" s="289" t="s">
        <v>84</v>
      </c>
      <c r="D78" s="290"/>
      <c r="E78" s="290"/>
      <c r="F78" s="291"/>
    </row>
    <row r="79" spans="1:6" s="73" customFormat="1" ht="14.25">
      <c r="A79" s="193">
        <v>22</v>
      </c>
      <c r="B79" s="38" t="s">
        <v>83</v>
      </c>
      <c r="C79" s="85" t="s">
        <v>48</v>
      </c>
      <c r="D79" s="86" t="s">
        <v>32</v>
      </c>
      <c r="E79" s="87"/>
      <c r="F79" s="66">
        <f>SUM(E81:E81)</f>
        <v>90</v>
      </c>
    </row>
    <row r="80" spans="1:6" s="73" customFormat="1" ht="12.75">
      <c r="A80" s="86"/>
      <c r="B80" s="43"/>
      <c r="C80" s="30" t="s">
        <v>49</v>
      </c>
      <c r="D80" s="42"/>
      <c r="E80" s="44"/>
      <c r="F80" s="44"/>
    </row>
    <row r="81" spans="1:6" s="73" customFormat="1" ht="14.25">
      <c r="A81" s="84"/>
      <c r="B81" s="26"/>
      <c r="C81" s="150" t="s">
        <v>15</v>
      </c>
      <c r="D81" s="25" t="s">
        <v>33</v>
      </c>
      <c r="E81" s="203">
        <v>90</v>
      </c>
      <c r="F81" s="27"/>
    </row>
    <row r="82" spans="1:6" s="73" customFormat="1" ht="26.25">
      <c r="A82" s="37">
        <f>A79+1</f>
        <v>23</v>
      </c>
      <c r="B82" s="38" t="s">
        <v>83</v>
      </c>
      <c r="C82" s="39" t="s">
        <v>136</v>
      </c>
      <c r="D82" s="40" t="s">
        <v>32</v>
      </c>
      <c r="E82" s="41"/>
      <c r="F82" s="19">
        <f>SUM(E84:E84)</f>
        <v>1587.5</v>
      </c>
    </row>
    <row r="83" spans="1:6" s="73" customFormat="1" ht="26.25">
      <c r="A83" s="86"/>
      <c r="B83" s="43"/>
      <c r="C83" s="30" t="s">
        <v>53</v>
      </c>
      <c r="D83" s="42"/>
      <c r="E83" s="44"/>
      <c r="F83" s="44"/>
    </row>
    <row r="84" spans="1:6" s="73" customFormat="1" ht="14.25">
      <c r="A84" s="84"/>
      <c r="B84" s="26"/>
      <c r="C84" s="150" t="s">
        <v>139</v>
      </c>
      <c r="D84" s="25" t="s">
        <v>33</v>
      </c>
      <c r="E84" s="203">
        <v>1587.5</v>
      </c>
      <c r="F84" s="27"/>
    </row>
    <row r="85" spans="1:6" s="73" customFormat="1" ht="12.75">
      <c r="A85" s="165"/>
      <c r="B85" s="36" t="s">
        <v>26</v>
      </c>
      <c r="C85" s="289" t="s">
        <v>27</v>
      </c>
      <c r="D85" s="290"/>
      <c r="E85" s="290"/>
      <c r="F85" s="291"/>
    </row>
    <row r="86" spans="1:6" s="73" customFormat="1" ht="26.25">
      <c r="A86" s="37">
        <f>A82+1</f>
        <v>24</v>
      </c>
      <c r="B86" s="38" t="s">
        <v>26</v>
      </c>
      <c r="C86" s="39" t="s">
        <v>99</v>
      </c>
      <c r="D86" s="40" t="s">
        <v>32</v>
      </c>
      <c r="E86" s="41"/>
      <c r="F86" s="245">
        <f>SUM(E88:E88)</f>
        <v>4216</v>
      </c>
    </row>
    <row r="87" spans="1:6" s="73" customFormat="1" ht="26.25">
      <c r="A87" s="86"/>
      <c r="B87" s="43"/>
      <c r="C87" s="30" t="s">
        <v>101</v>
      </c>
      <c r="D87" s="25"/>
      <c r="E87" s="155"/>
      <c r="F87" s="44"/>
    </row>
    <row r="88" spans="1:6" s="73" customFormat="1" ht="14.25">
      <c r="A88" s="241"/>
      <c r="B88" s="31"/>
      <c r="C88" s="154" t="s">
        <v>140</v>
      </c>
      <c r="D88" s="32" t="s">
        <v>33</v>
      </c>
      <c r="E88" s="208">
        <v>4216</v>
      </c>
      <c r="F88" s="242"/>
    </row>
    <row r="89" spans="1:6" s="73" customFormat="1" ht="14.25">
      <c r="A89" s="246"/>
      <c r="B89" s="43"/>
      <c r="C89" s="157" t="s">
        <v>96</v>
      </c>
      <c r="D89" s="158" t="s">
        <v>32</v>
      </c>
      <c r="E89" s="159"/>
      <c r="F89" s="160">
        <f>F86</f>
        <v>4216</v>
      </c>
    </row>
    <row r="90" spans="1:6" s="73" customFormat="1" ht="26.25">
      <c r="A90" s="37">
        <f>A86+1</f>
        <v>25</v>
      </c>
      <c r="B90" s="38" t="s">
        <v>26</v>
      </c>
      <c r="C90" s="39" t="s">
        <v>121</v>
      </c>
      <c r="D90" s="40" t="s">
        <v>32</v>
      </c>
      <c r="E90" s="41"/>
      <c r="F90" s="245">
        <f>SUM(E92:E92)</f>
        <v>45</v>
      </c>
    </row>
    <row r="91" spans="1:6" s="73" customFormat="1" ht="26.25">
      <c r="A91" s="86"/>
      <c r="B91" s="43"/>
      <c r="C91" s="30" t="s">
        <v>122</v>
      </c>
      <c r="D91" s="25"/>
      <c r="E91" s="155"/>
      <c r="F91" s="44"/>
    </row>
    <row r="92" spans="1:6" s="73" customFormat="1" ht="14.25">
      <c r="A92" s="247"/>
      <c r="B92" s="31"/>
      <c r="C92" s="154" t="s">
        <v>28</v>
      </c>
      <c r="D92" s="32" t="s">
        <v>33</v>
      </c>
      <c r="E92" s="208">
        <v>45</v>
      </c>
      <c r="F92" s="248"/>
    </row>
    <row r="93" spans="1:6" s="73" customFormat="1" ht="14.25">
      <c r="A93" s="246"/>
      <c r="B93" s="43"/>
      <c r="C93" s="157" t="s">
        <v>96</v>
      </c>
      <c r="D93" s="158" t="s">
        <v>32</v>
      </c>
      <c r="E93" s="159"/>
      <c r="F93" s="160">
        <f>F90</f>
        <v>45</v>
      </c>
    </row>
    <row r="94" spans="1:6" s="73" customFormat="1" ht="26.25">
      <c r="A94" s="37">
        <f>A90+1</f>
        <v>26</v>
      </c>
      <c r="B94" s="38" t="s">
        <v>26</v>
      </c>
      <c r="C94" s="39" t="s">
        <v>100</v>
      </c>
      <c r="D94" s="40" t="s">
        <v>32</v>
      </c>
      <c r="E94" s="41"/>
      <c r="F94" s="245">
        <f>SUM(E96:E97)</f>
        <v>4173</v>
      </c>
    </row>
    <row r="95" spans="1:6" s="73" customFormat="1" ht="26.25">
      <c r="A95" s="86"/>
      <c r="B95" s="43"/>
      <c r="C95" s="30" t="s">
        <v>44</v>
      </c>
      <c r="D95" s="42"/>
      <c r="E95" s="44"/>
      <c r="F95" s="44"/>
    </row>
    <row r="96" spans="1:6" s="73" customFormat="1" ht="14.25">
      <c r="A96" s="86"/>
      <c r="B96" s="43"/>
      <c r="C96" s="154" t="s">
        <v>28</v>
      </c>
      <c r="D96" s="53" t="s">
        <v>33</v>
      </c>
      <c r="E96" s="210">
        <v>45</v>
      </c>
      <c r="F96" s="44"/>
    </row>
    <row r="97" spans="1:6" s="73" customFormat="1" ht="14.25">
      <c r="A97" s="86"/>
      <c r="B97" s="43"/>
      <c r="C97" s="154" t="s">
        <v>141</v>
      </c>
      <c r="D97" s="53" t="s">
        <v>33</v>
      </c>
      <c r="E97" s="210">
        <v>4128</v>
      </c>
      <c r="F97" s="44"/>
    </row>
    <row r="98" spans="1:6" s="73" customFormat="1" ht="14.25">
      <c r="A98" s="246"/>
      <c r="B98" s="43"/>
      <c r="C98" s="157" t="s">
        <v>96</v>
      </c>
      <c r="D98" s="158" t="s">
        <v>32</v>
      </c>
      <c r="E98" s="159"/>
      <c r="F98" s="160">
        <f>F94</f>
        <v>4173</v>
      </c>
    </row>
    <row r="99" spans="1:6" s="73" customFormat="1" ht="12.75">
      <c r="A99" s="230"/>
      <c r="B99" s="67"/>
      <c r="C99" s="135"/>
      <c r="D99" s="136"/>
      <c r="E99" s="137"/>
      <c r="F99" s="249"/>
    </row>
    <row r="100" spans="1:6" s="73" customFormat="1" ht="26.25">
      <c r="A100" s="35" t="s">
        <v>6</v>
      </c>
      <c r="B100" s="36" t="s">
        <v>63</v>
      </c>
      <c r="C100" s="289" t="s">
        <v>132</v>
      </c>
      <c r="D100" s="290"/>
      <c r="E100" s="290"/>
      <c r="F100" s="291"/>
    </row>
    <row r="101" spans="1:6" s="73" customFormat="1" ht="12.75">
      <c r="A101" s="165"/>
      <c r="B101" s="36" t="s">
        <v>29</v>
      </c>
      <c r="C101" s="289" t="s">
        <v>45</v>
      </c>
      <c r="D101" s="290"/>
      <c r="E101" s="290"/>
      <c r="F101" s="291"/>
    </row>
    <row r="102" spans="1:6" s="73" customFormat="1" ht="26.25">
      <c r="A102" s="18">
        <v>27</v>
      </c>
      <c r="B102" s="38" t="s">
        <v>29</v>
      </c>
      <c r="C102" s="85" t="s">
        <v>46</v>
      </c>
      <c r="D102" s="86" t="s">
        <v>32</v>
      </c>
      <c r="E102" s="87"/>
      <c r="F102" s="66">
        <f>SUM(E103)</f>
        <v>2947</v>
      </c>
    </row>
    <row r="103" spans="1:6" s="73" customFormat="1" ht="14.25">
      <c r="A103" s="86"/>
      <c r="B103" s="46"/>
      <c r="C103" s="30" t="s">
        <v>37</v>
      </c>
      <c r="D103" s="25" t="s">
        <v>33</v>
      </c>
      <c r="E103" s="203">
        <v>2947</v>
      </c>
      <c r="F103" s="45"/>
    </row>
    <row r="104" spans="1:6" ht="12.75">
      <c r="A104" s="37">
        <v>28</v>
      </c>
      <c r="B104" s="38" t="s">
        <v>29</v>
      </c>
      <c r="C104" s="39" t="s">
        <v>105</v>
      </c>
      <c r="D104" s="18" t="s">
        <v>16</v>
      </c>
      <c r="E104" s="47"/>
      <c r="F104" s="19">
        <f>SUM(E105)</f>
        <v>28</v>
      </c>
    </row>
    <row r="105" spans="1:6" ht="26.25">
      <c r="A105" s="177"/>
      <c r="B105" s="49"/>
      <c r="C105" s="50" t="s">
        <v>114</v>
      </c>
      <c r="D105" s="20" t="s">
        <v>16</v>
      </c>
      <c r="E105" s="211">
        <v>28</v>
      </c>
      <c r="F105" s="51"/>
    </row>
    <row r="106" spans="1:6" ht="39">
      <c r="A106" s="176">
        <f>A104+1</f>
        <v>29</v>
      </c>
      <c r="B106" s="38" t="s">
        <v>29</v>
      </c>
      <c r="C106" s="39" t="s">
        <v>47</v>
      </c>
      <c r="D106" s="40" t="s">
        <v>32</v>
      </c>
      <c r="E106" s="41"/>
      <c r="F106" s="19">
        <f>SUM(E107)</f>
        <v>22.4</v>
      </c>
    </row>
    <row r="107" spans="1:6" ht="26.25">
      <c r="A107" s="177"/>
      <c r="B107" s="49"/>
      <c r="C107" s="256" t="s">
        <v>145</v>
      </c>
      <c r="D107" s="48" t="s">
        <v>33</v>
      </c>
      <c r="E107" s="200">
        <v>22.4</v>
      </c>
      <c r="F107" s="51"/>
    </row>
    <row r="108" spans="1:6" ht="26.25">
      <c r="A108" s="167">
        <f>A106+1</f>
        <v>30</v>
      </c>
      <c r="B108" s="131" t="s">
        <v>50</v>
      </c>
      <c r="C108" s="56" t="s">
        <v>85</v>
      </c>
      <c r="D108" s="22" t="s">
        <v>16</v>
      </c>
      <c r="E108" s="41"/>
      <c r="F108" s="19">
        <f>SUM(E109)</f>
        <v>35</v>
      </c>
    </row>
    <row r="109" spans="1:6" ht="39">
      <c r="A109" s="164"/>
      <c r="B109" s="132"/>
      <c r="C109" s="259" t="s">
        <v>146</v>
      </c>
      <c r="D109" s="57" t="s">
        <v>16</v>
      </c>
      <c r="E109" s="200">
        <v>35</v>
      </c>
      <c r="F109" s="51"/>
    </row>
    <row r="110" spans="1:6" ht="26.25">
      <c r="A110" s="167">
        <v>31</v>
      </c>
      <c r="B110" s="131" t="s">
        <v>50</v>
      </c>
      <c r="C110" s="59" t="s">
        <v>142</v>
      </c>
      <c r="D110" s="22" t="s">
        <v>23</v>
      </c>
      <c r="E110" s="212"/>
      <c r="F110" s="19">
        <f>SUM(E111)</f>
        <v>12</v>
      </c>
    </row>
    <row r="111" spans="1:6" ht="39">
      <c r="A111" s="168"/>
      <c r="B111" s="58"/>
      <c r="C111" s="257" t="s">
        <v>144</v>
      </c>
      <c r="D111" s="57" t="s">
        <v>23</v>
      </c>
      <c r="E111" s="200">
        <v>12</v>
      </c>
      <c r="F111" s="51"/>
    </row>
    <row r="112" spans="1:6" ht="12.75">
      <c r="A112" s="166"/>
      <c r="B112" s="76"/>
      <c r="C112" s="91"/>
      <c r="D112" s="79"/>
      <c r="E112" s="295"/>
      <c r="F112" s="296"/>
    </row>
    <row r="113" spans="1:6" ht="39">
      <c r="A113" s="151" t="s">
        <v>88</v>
      </c>
      <c r="B113" s="105" t="s">
        <v>69</v>
      </c>
      <c r="C113" s="289" t="s">
        <v>131</v>
      </c>
      <c r="D113" s="290"/>
      <c r="E113" s="290"/>
      <c r="F113" s="291"/>
    </row>
    <row r="114" spans="1:6" ht="12.75">
      <c r="A114" s="161"/>
      <c r="B114" s="118" t="s">
        <v>70</v>
      </c>
      <c r="C114" s="289" t="s">
        <v>71</v>
      </c>
      <c r="D114" s="290"/>
      <c r="E114" s="290"/>
      <c r="F114" s="291"/>
    </row>
    <row r="115" spans="1:6" ht="26.25">
      <c r="A115" s="37">
        <f>A110+1</f>
        <v>32</v>
      </c>
      <c r="B115" s="119" t="s">
        <v>70</v>
      </c>
      <c r="C115" s="107" t="s">
        <v>127</v>
      </c>
      <c r="D115" s="106" t="s">
        <v>72</v>
      </c>
      <c r="E115" s="108"/>
      <c r="F115" s="108">
        <f>SUM(E116:E117)</f>
        <v>148.5</v>
      </c>
    </row>
    <row r="116" spans="1:6" ht="15">
      <c r="A116" s="169"/>
      <c r="B116" s="120"/>
      <c r="C116" s="109" t="s">
        <v>73</v>
      </c>
      <c r="D116" s="110" t="s">
        <v>74</v>
      </c>
      <c r="E116" s="213">
        <v>2.4</v>
      </c>
      <c r="F116" s="111"/>
    </row>
    <row r="117" spans="1:6" ht="15">
      <c r="A117" s="168"/>
      <c r="B117" s="121"/>
      <c r="C117" s="112" t="s">
        <v>75</v>
      </c>
      <c r="D117" s="113" t="s">
        <v>74</v>
      </c>
      <c r="E117" s="214">
        <v>146.1</v>
      </c>
      <c r="F117" s="114"/>
    </row>
    <row r="118" spans="1:6" ht="26.25">
      <c r="A118" s="37">
        <f>A115+1</f>
        <v>33</v>
      </c>
      <c r="B118" s="119" t="s">
        <v>70</v>
      </c>
      <c r="C118" s="107" t="s">
        <v>126</v>
      </c>
      <c r="D118" s="106" t="s">
        <v>72</v>
      </c>
      <c r="E118" s="108"/>
      <c r="F118" s="108">
        <f>SUM(E119:E122)</f>
        <v>62.16</v>
      </c>
    </row>
    <row r="119" spans="1:6" ht="15">
      <c r="A119" s="169"/>
      <c r="B119" s="122"/>
      <c r="C119" s="109" t="s">
        <v>113</v>
      </c>
      <c r="D119" s="110" t="s">
        <v>74</v>
      </c>
      <c r="E119" s="213">
        <v>10.56</v>
      </c>
      <c r="F119" s="115"/>
    </row>
    <row r="120" spans="1:6" ht="15">
      <c r="A120" s="169"/>
      <c r="B120" s="120"/>
      <c r="C120" s="109" t="s">
        <v>76</v>
      </c>
      <c r="D120" s="110" t="s">
        <v>74</v>
      </c>
      <c r="E120" s="213">
        <v>32.4</v>
      </c>
      <c r="F120" s="111"/>
    </row>
    <row r="121" spans="1:6" ht="15">
      <c r="A121" s="169"/>
      <c r="B121" s="120"/>
      <c r="C121" s="109" t="s">
        <v>77</v>
      </c>
      <c r="D121" s="110" t="s">
        <v>74</v>
      </c>
      <c r="E121" s="213">
        <v>16.32</v>
      </c>
      <c r="F121" s="111"/>
    </row>
    <row r="122" spans="1:6" ht="15">
      <c r="A122" s="169"/>
      <c r="B122" s="120"/>
      <c r="C122" s="112" t="s">
        <v>78</v>
      </c>
      <c r="D122" s="110" t="s">
        <v>74</v>
      </c>
      <c r="E122" s="213">
        <v>2.88</v>
      </c>
      <c r="F122" s="111"/>
    </row>
    <row r="123" spans="1:6" ht="12.75">
      <c r="A123" s="161"/>
      <c r="B123" s="118" t="s">
        <v>79</v>
      </c>
      <c r="C123" s="286" t="s">
        <v>80</v>
      </c>
      <c r="D123" s="287"/>
      <c r="E123" s="287"/>
      <c r="F123" s="288"/>
    </row>
    <row r="124" spans="1:6" ht="12.75">
      <c r="A124" s="37">
        <v>34</v>
      </c>
      <c r="B124" s="129" t="s">
        <v>79</v>
      </c>
      <c r="C124" s="178" t="s">
        <v>81</v>
      </c>
      <c r="D124" s="52" t="s">
        <v>23</v>
      </c>
      <c r="E124" s="179"/>
      <c r="F124" s="179">
        <f>E125</f>
        <v>3</v>
      </c>
    </row>
    <row r="125" spans="1:6" ht="12.75">
      <c r="A125" s="164"/>
      <c r="B125" s="132"/>
      <c r="C125" s="153"/>
      <c r="D125" s="54" t="s">
        <v>23</v>
      </c>
      <c r="E125" s="215">
        <v>3</v>
      </c>
      <c r="F125" s="180"/>
    </row>
    <row r="126" spans="1:6" ht="26.25">
      <c r="A126" s="37">
        <f>A124+1</f>
        <v>35</v>
      </c>
      <c r="B126" s="129" t="s">
        <v>79</v>
      </c>
      <c r="C126" s="178" t="s">
        <v>82</v>
      </c>
      <c r="D126" s="52" t="s">
        <v>23</v>
      </c>
      <c r="E126" s="179"/>
      <c r="F126" s="179">
        <f>SUM(E127:E130)</f>
        <v>4</v>
      </c>
    </row>
    <row r="127" spans="1:6" ht="12.75">
      <c r="A127" s="174"/>
      <c r="B127" s="181"/>
      <c r="C127" s="182" t="s">
        <v>109</v>
      </c>
      <c r="D127" s="183" t="s">
        <v>23</v>
      </c>
      <c r="E127" s="216">
        <v>1</v>
      </c>
      <c r="F127" s="184"/>
    </row>
    <row r="128" spans="1:6" ht="12.75">
      <c r="A128" s="174"/>
      <c r="B128" s="181"/>
      <c r="C128" s="182" t="s">
        <v>110</v>
      </c>
      <c r="D128" s="183" t="s">
        <v>23</v>
      </c>
      <c r="E128" s="216">
        <v>1</v>
      </c>
      <c r="F128" s="184"/>
    </row>
    <row r="129" spans="1:6" ht="12.75">
      <c r="A129" s="174"/>
      <c r="B129" s="181"/>
      <c r="C129" s="182" t="s">
        <v>111</v>
      </c>
      <c r="D129" s="183" t="s">
        <v>23</v>
      </c>
      <c r="E129" s="216">
        <v>1</v>
      </c>
      <c r="F129" s="184"/>
    </row>
    <row r="130" spans="1:6" ht="12.75">
      <c r="A130" s="164"/>
      <c r="B130" s="250"/>
      <c r="C130" s="153" t="s">
        <v>112</v>
      </c>
      <c r="D130" s="251" t="s">
        <v>23</v>
      </c>
      <c r="E130" s="252">
        <v>1</v>
      </c>
      <c r="F130" s="253"/>
    </row>
  </sheetData>
  <sheetProtection/>
  <mergeCells count="28">
    <mergeCell ref="C114:F114"/>
    <mergeCell ref="C72:F72"/>
    <mergeCell ref="C51:F51"/>
    <mergeCell ref="C56:F56"/>
    <mergeCell ref="C55:F55"/>
    <mergeCell ref="C61:F61"/>
    <mergeCell ref="C68:F68"/>
    <mergeCell ref="F57:F60"/>
    <mergeCell ref="C46:F46"/>
    <mergeCell ref="C123:F123"/>
    <mergeCell ref="C78:F78"/>
    <mergeCell ref="C85:F85"/>
    <mergeCell ref="A76:F76"/>
    <mergeCell ref="C100:F100"/>
    <mergeCell ref="C101:F101"/>
    <mergeCell ref="E112:F112"/>
    <mergeCell ref="C77:F77"/>
    <mergeCell ref="C113:F113"/>
    <mergeCell ref="E1:F1"/>
    <mergeCell ref="A2:F2"/>
    <mergeCell ref="C25:F25"/>
    <mergeCell ref="C47:F47"/>
    <mergeCell ref="C29:F29"/>
    <mergeCell ref="C10:F10"/>
    <mergeCell ref="C23:F23"/>
    <mergeCell ref="C7:F7"/>
    <mergeCell ref="C6:F6"/>
    <mergeCell ref="A3:F4"/>
  </mergeCells>
  <printOptions horizontalCentered="1"/>
  <pageMargins left="0.7480314960629921" right="0.7874015748031497" top="0.7874015748031497" bottom="0.7874015748031497" header="0.5118110236220472" footer="0"/>
  <pageSetup fitToHeight="4" horizontalDpi="300" verticalDpi="300" orientation="portrait" paperSize="9" scale="67" r:id="rId1"/>
  <headerFooter alignWithMargins="0">
    <oddFooter>&amp;C&amp;P</oddFooter>
  </headerFooter>
  <rowBreaks count="2" manualBreakCount="2">
    <brk id="50" max="5" man="1"/>
    <brk id="10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PZDP w Radomiu</cp:lastModifiedBy>
  <cp:lastPrinted>2016-03-10T14:15:23Z</cp:lastPrinted>
  <dcterms:created xsi:type="dcterms:W3CDTF">2013-07-30T20:25:36Z</dcterms:created>
  <dcterms:modified xsi:type="dcterms:W3CDTF">2016-04-12T10:10:44Z</dcterms:modified>
  <cp:category/>
  <cp:version/>
  <cp:contentType/>
  <cp:contentStatus/>
</cp:coreProperties>
</file>