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4780" windowHeight="13680" activeTab="0"/>
  </bookViews>
  <sheets>
    <sheet name="Arkusz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<sst xmlns="http://schemas.openxmlformats.org/spreadsheetml/2006/main" count="220" uniqueCount="155">
  <si>
    <t>Lp.</t>
  </si>
  <si>
    <t>1 d.1</t>
  </si>
  <si>
    <t>D-01.01.01</t>
  </si>
  <si>
    <t>km</t>
  </si>
  <si>
    <t>2 d.1</t>
  </si>
  <si>
    <t>D.01.02.01</t>
  </si>
  <si>
    <t>ha</t>
  </si>
  <si>
    <t>Roboty rozbiórkowe</t>
  </si>
  <si>
    <t>3 d.2</t>
  </si>
  <si>
    <t>D.05.03.11</t>
  </si>
  <si>
    <t>Korekcyjne frezowanie nawierzchni bitumicznej o gr.4 cm z wywozem materiału w miejsce wskazane przez inwestora</t>
  </si>
  <si>
    <t>m2</t>
  </si>
  <si>
    <t>4 d.2</t>
  </si>
  <si>
    <t>D.01.02.04</t>
  </si>
  <si>
    <t>Rozbiórka słupków do znaków drogowych</t>
  </si>
  <si>
    <t>szt</t>
  </si>
  <si>
    <t>5 d.2</t>
  </si>
  <si>
    <t>Zdjęcie tarcz (tablic) znaków drogowych</t>
  </si>
  <si>
    <t>6 d.3</t>
  </si>
  <si>
    <t>D-02.01.01</t>
  </si>
  <si>
    <t>Roboty ziemne z transportem urobku w obrębie budowy lub poza terenem budowy wg tabeli robót ziemnych</t>
  </si>
  <si>
    <t>m3</t>
  </si>
  <si>
    <t>7 d.3</t>
  </si>
  <si>
    <t>D-02.03.01</t>
  </si>
  <si>
    <t>Wykonanie formowanie i zagęszczanie nasypów wg tabeli robót ziemnych</t>
  </si>
  <si>
    <t>8 d.3</t>
  </si>
  <si>
    <t>D-06.04.01</t>
  </si>
  <si>
    <t>9 d.3</t>
  </si>
  <si>
    <t>10 d.3</t>
  </si>
  <si>
    <t>D-04.01.01</t>
  </si>
  <si>
    <t>11 d.3</t>
  </si>
  <si>
    <t>D.05.01.03</t>
  </si>
  <si>
    <t>Wykonanie poboczy z kruszywa łamanego 0/31.5 , warstwa dolna gr. 10 cm</t>
  </si>
  <si>
    <t>12 d.4</t>
  </si>
  <si>
    <t>D.02.01.01</t>
  </si>
  <si>
    <t>13 d.4</t>
  </si>
  <si>
    <t>D.03.02.01</t>
  </si>
  <si>
    <t>Ława fundamentowa z pospółki gr. 20 cm 9*2*0.2</t>
  </si>
  <si>
    <t>14 d.4</t>
  </si>
  <si>
    <t>Wykonanie przepustów drogowych jednootworowych z tworzyw PP o średnicy 60 cm</t>
  </si>
  <si>
    <t>m</t>
  </si>
  <si>
    <t>15 d.4</t>
  </si>
  <si>
    <t>16 d.4</t>
  </si>
  <si>
    <t>17 d.4</t>
  </si>
  <si>
    <t>18 d.4</t>
  </si>
  <si>
    <t>Umocniemie skarp rowu płytami ażurowymi na podsypce piaskowej gr. 10 cm</t>
  </si>
  <si>
    <t>19 d.4</t>
  </si>
  <si>
    <t>20 d.4</t>
  </si>
  <si>
    <t>D-04.02.01</t>
  </si>
  <si>
    <t>Warstwy odsączające wykonane i zagęszczane mechanicznie o gr.20 cm pod konstrukcje jezdni</t>
  </si>
  <si>
    <t>21 d.4</t>
  </si>
  <si>
    <t>D-04.04.02</t>
  </si>
  <si>
    <t>Dolna warstwa podbudowy zasadniczej z kruszywa łamanego 0/63 mieszanka optymalna,stabilizowanego mechanicznie grubość warstwy po zagęszczeniu 20 cm</t>
  </si>
  <si>
    <t>22 d.5</t>
  </si>
  <si>
    <t>D.04.01.01</t>
  </si>
  <si>
    <t>23 d.5</t>
  </si>
  <si>
    <t>Warstwy odsączające wykonane i zagęszczane mechanicznie o gr.10 cm pod konstrukcje jezdni</t>
  </si>
  <si>
    <t>24 d.5</t>
  </si>
  <si>
    <t>25 d.5</t>
  </si>
  <si>
    <t>D-05.03.05b</t>
  </si>
  <si>
    <t>26 d.5</t>
  </si>
  <si>
    <t>D-05.03.05a</t>
  </si>
  <si>
    <t>Nawierzchnie z mieszanek mineralno-asfaltowych AC 8S PBM 45/80-55 , grubość warstwy ścieralnej po zagęszczeniu 4 cm wraz z oczyszczeniem i skropieniem warstwy wiążącej</t>
  </si>
  <si>
    <t>27 d.5</t>
  </si>
  <si>
    <t>D-06.02.01</t>
  </si>
  <si>
    <t>28 d.5</t>
  </si>
  <si>
    <t>29 d.5</t>
  </si>
  <si>
    <t>30 d.5</t>
  </si>
  <si>
    <t>31 d.6</t>
  </si>
  <si>
    <t>32 d.6</t>
  </si>
  <si>
    <t>Warstwy odsączające wykonane i zagęszczane mechanicznie o gr.20 cm pod konstrukcje poszerzenia jezdni</t>
  </si>
  <si>
    <t>33 d.6</t>
  </si>
  <si>
    <t>D.06.04.01</t>
  </si>
  <si>
    <t>Podbudowa z chudego betonu 6-9 MPa grubości po zagęszczeniu 25 cm -poszerzenia</t>
  </si>
  <si>
    <t>34 d.6</t>
  </si>
  <si>
    <t>D.05.03.26a</t>
  </si>
  <si>
    <t>35 d.7</t>
  </si>
  <si>
    <t>36 d.7</t>
  </si>
  <si>
    <t>Warstwy odsączające wykonane i zagęszczane mechanicznie o gr.10 cm pod konstrukcje poszerzenia jezdni</t>
  </si>
  <si>
    <t>37 d.7</t>
  </si>
  <si>
    <t>Podbudowa z chudego betonu 6-9 MPa grubości po zagęszczeniu 15 cm -poszerzenia</t>
  </si>
  <si>
    <t>38 d.7</t>
  </si>
  <si>
    <t>D-08.01.01</t>
  </si>
  <si>
    <t>Obramowanie jezdni opornikiem betomnowym o wymiarach 25x12 cm wraz z wykonaniem ław z betonu C8/10</t>
  </si>
  <si>
    <t>39 d.7</t>
  </si>
  <si>
    <t>D-05.03.23</t>
  </si>
  <si>
    <t>Nawierzchnia z kostki betonowej wibroprasowanej typu Behaton gr 8 cm na podsypce cementowo- piaskowej gr 3.0 cm</t>
  </si>
  <si>
    <t>40 d.8</t>
  </si>
  <si>
    <t>D-04.03.01</t>
  </si>
  <si>
    <t>41 d.8</t>
  </si>
  <si>
    <t>Wykonanaie warstwy podbudowy z mieszanek mineralno-asfaltowych AC 11W 35/50 grubość warstwy min 4 cm,</t>
  </si>
  <si>
    <t>t</t>
  </si>
  <si>
    <t>42 d.8</t>
  </si>
  <si>
    <t>D-05.03.05 b</t>
  </si>
  <si>
    <t>43 d.8</t>
  </si>
  <si>
    <t>Nawierzchnie z mieszanek mineralno-asfaltowych AC 8S PBM 45/80-55 , grubość warstwy ścieralnej po zagęszczeniu 4 cm</t>
  </si>
  <si>
    <t>44 d.9</t>
  </si>
  <si>
    <t>D-07.01.01</t>
  </si>
  <si>
    <t>Oznakowanie poziome jezdni farbą chlorokauczukową odblaskową, linie krawędziowe malowane mechanicznie linie ciągłe</t>
  </si>
  <si>
    <t>45 d.9</t>
  </si>
  <si>
    <t>Oznakowanie poziome jezdni farbą chlorokauczukową odblaskową, linie krawędziowe malowane mechanicznie linie przerywane</t>
  </si>
  <si>
    <t>46 d.9</t>
  </si>
  <si>
    <t>Oznakowanie poziome jezdni farbą chlorokauczukową odblaskową, strzałki i inne symbole malowane ręcznie</t>
  </si>
  <si>
    <t>47 d.9</t>
  </si>
  <si>
    <t>D.07.02.01</t>
  </si>
  <si>
    <t>48 d.9</t>
  </si>
  <si>
    <t>D-07.02.01</t>
  </si>
  <si>
    <t>Pionowe znaki drogowe nowe - zakazu nakazu , ostrzegawcze i informacyjne, kierunku i miejscowości - wg projektu stałej organizacji ruchu</t>
  </si>
  <si>
    <t>Podstawa wyceny</t>
  </si>
  <si>
    <t>Opis</t>
  </si>
  <si>
    <t>Jedn. miary</t>
  </si>
  <si>
    <t>Ilość</t>
  </si>
  <si>
    <t>Cena</t>
  </si>
  <si>
    <t>zł</t>
  </si>
  <si>
    <t>Wartość</t>
  </si>
  <si>
    <t>(5 x 6)</t>
  </si>
  <si>
    <t>Wartość kosztorysowa robót bez podatku VAT</t>
  </si>
  <si>
    <t>Ogółem wartość kosztorysowa robót</t>
  </si>
  <si>
    <t xml:space="preserve">Mechaniczne karczowanie krzaków i zakrzewień </t>
  </si>
  <si>
    <t xml:space="preserve">Regulacja rowów przydrożnych z odwozem urobku poza teren budowy </t>
  </si>
  <si>
    <t>Plantowanie powierzchni (obrobienie na czysto ) skarp i dna rowów przydrożnych</t>
  </si>
  <si>
    <t xml:space="preserve">Profilowanie i zagęszczanie podłoża pod pobocza </t>
  </si>
  <si>
    <t xml:space="preserve">Wykopy jamiste wykonane na odkład </t>
  </si>
  <si>
    <t>Regulacja rowu odpływowego i dopływowego na dł. 5.0 m</t>
  </si>
  <si>
    <t xml:space="preserve">Umocniemie dna rowu płytami chodnikowymi 40x40x5 na podsypce piaskowej gr. 10 cm </t>
  </si>
  <si>
    <t>Zasypanie wykopów fundamentowych wraz z zagęszczeniem</t>
  </si>
  <si>
    <t xml:space="preserve">Koryta wykonane na włączeniach dróg o głębokości 50 cm </t>
  </si>
  <si>
    <t xml:space="preserve">Zakończenie kołnierzowe dla przepustów z rur o średnicy 50 cm </t>
  </si>
  <si>
    <t xml:space="preserve">Zakończenie kołnierzowe dla przepustów z rur o średnicy 60 cm </t>
  </si>
  <si>
    <t xml:space="preserve">Przepusty rurowe pod zjazdami - rury PEHD o średnicy 60 cm </t>
  </si>
  <si>
    <t xml:space="preserve">Przepusty rurowe pod zjazdami - rury PEHD o średnicy 50 cm </t>
  </si>
  <si>
    <t xml:space="preserve">Koryta wykonane na poszerzeniach jezdni o głębokości 50 cm z transportem urobku w obrębie lub poza terenem budowy </t>
  </si>
  <si>
    <t>Ułożenie geosiatki na łączeniu istniejącej i nowej konstrukcji nawierzchni jezdni</t>
  </si>
  <si>
    <t xml:space="preserve">Koryta wykonane na poszerzeniach jezdni o głębokości 40 cm z transportem urobku w obrębie lub poza terenem budowy </t>
  </si>
  <si>
    <t>Skropienie nawierzchni bitumem w ilości 0.5-0.7 kg/m2</t>
  </si>
  <si>
    <t xml:space="preserve">Nawierzchnie z mieszanek mineralno-asfaltowych AC 11 W 50/70, grubość warstwy wiążącej po zagęszczeniu 4 cm </t>
  </si>
  <si>
    <t>Odwodnienie - przepust pod koroną km 13+175.80</t>
  </si>
  <si>
    <t>Włączenia dróg bocznych</t>
  </si>
  <si>
    <t>Roboty nawierzchniowe bitumiczne</t>
  </si>
  <si>
    <t xml:space="preserve">Roboty przygotowawcze </t>
  </si>
  <si>
    <t xml:space="preserve">Organizacja ruchu </t>
  </si>
  <si>
    <t xml:space="preserve">Roboty ziemne </t>
  </si>
  <si>
    <t>Roboty nawierzchniowe na poszerzeniach</t>
  </si>
  <si>
    <t>Roboty  nawierzchniowe na łukach włączeniowych</t>
  </si>
  <si>
    <t>Roboty pomiarowe przy liniowych robotach ziemnych - trasa dróg w terenie równinnym.(obsługa geodezyjna, inwentaryzacja powykonawcza)                                                                                km 12+460 - km 13+189,29</t>
  </si>
  <si>
    <t xml:space="preserve">Formularz 2.2. do SIWZ </t>
  </si>
  <si>
    <t xml:space="preserve">       Kosztorys ofertowy </t>
  </si>
  <si>
    <t xml:space="preserve">                                                        na zamówienie publiczne pn.:</t>
  </si>
  <si>
    <t>………………………………………………</t>
  </si>
  <si>
    <t>/podpis i pieczęć upełnomocnionego przedstawiciela Wykonawcy/</t>
  </si>
  <si>
    <t>Słupki do znaków drogowych z rur stalowych zabezpieczone antykorozyjnie wraz z montażem i zabetonowaniem</t>
  </si>
  <si>
    <t>Podatek VAT  23%</t>
  </si>
  <si>
    <t>Ścianki czołowe prefabrykowane dla przepustu o średnicy              d = 60 cm</t>
  </si>
  <si>
    <t>Nawierzchnie z mieszanek mineralno-asfaltowych AC 11 W 50/70, grubość warstwy wiążącej po zagęszczeniu 4 cm wraz z oczyszczeniem i skropieniem podbudowy</t>
  </si>
  <si>
    <t>Przebudowa drogi powiatowej  nr 1716W Brzóza - Przejazd do drogi  nr 737 (IV Etap),                              na terenie gminy Pionki, na odcinku długości 729,29 m, od km 12+460 do km 13+189,29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</si>
</sst>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0_ ;\-#,##0.00\ 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4" fontId="0" fillId="0" borderId="0" xfId="0" applyNumberFormat="1" applyAlignment="1">
      <alignment horizontal="center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171" fontId="6" fillId="0" borderId="18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130" zoomScaleNormal="130" zoomScalePageLayoutView="0" workbookViewId="0" topLeftCell="A1">
      <selection activeCell="A1" sqref="A1:IV16384"/>
    </sheetView>
  </sheetViews>
  <sheetFormatPr defaultColWidth="9.140625" defaultRowHeight="12.75"/>
  <cols>
    <col min="1" max="1" width="6.421875" style="0" customWidth="1"/>
    <col min="2" max="2" width="10.7109375" style="0" customWidth="1"/>
    <col min="3" max="3" width="48.7109375" style="0" customWidth="1"/>
    <col min="4" max="4" width="6.140625" style="17" customWidth="1"/>
    <col min="5" max="5" width="9.140625" style="5" customWidth="1"/>
    <col min="6" max="6" width="9.00390625" style="5" customWidth="1"/>
    <col min="7" max="7" width="10.421875" style="5" customWidth="1"/>
    <col min="8" max="8" width="9.57421875" style="0" bestFit="1" customWidth="1"/>
    <col min="10" max="10" width="10.140625" style="0" bestFit="1" customWidth="1"/>
  </cols>
  <sheetData>
    <row r="1" spans="1:7" ht="12.75">
      <c r="A1" s="25"/>
      <c r="B1" s="26"/>
      <c r="C1" s="26"/>
      <c r="D1" s="27"/>
      <c r="E1" s="32" t="s">
        <v>145</v>
      </c>
      <c r="F1" s="32"/>
      <c r="G1" s="33"/>
    </row>
    <row r="2" spans="1:7" ht="15">
      <c r="A2" s="45" t="s">
        <v>146</v>
      </c>
      <c r="B2" s="46"/>
      <c r="C2" s="46"/>
      <c r="D2" s="46"/>
      <c r="E2" s="46"/>
      <c r="F2" s="46"/>
      <c r="G2" s="28"/>
    </row>
    <row r="3" spans="1:7" ht="15" customHeight="1">
      <c r="A3" s="34" t="s">
        <v>147</v>
      </c>
      <c r="B3" s="35"/>
      <c r="C3" s="35"/>
      <c r="D3" s="35"/>
      <c r="E3" s="35"/>
      <c r="F3" s="35"/>
      <c r="G3" s="36"/>
    </row>
    <row r="4" spans="1:7" ht="51" customHeight="1">
      <c r="A4" s="37" t="s">
        <v>154</v>
      </c>
      <c r="B4" s="38"/>
      <c r="C4" s="38"/>
      <c r="D4" s="38"/>
      <c r="E4" s="38"/>
      <c r="F4" s="38"/>
      <c r="G4" s="39"/>
    </row>
    <row r="5" spans="1:7" ht="12.75" customHeight="1">
      <c r="A5" s="40" t="s">
        <v>0</v>
      </c>
      <c r="B5" s="40" t="s">
        <v>108</v>
      </c>
      <c r="C5" s="40" t="s">
        <v>109</v>
      </c>
      <c r="D5" s="40" t="s">
        <v>110</v>
      </c>
      <c r="E5" s="48" t="s">
        <v>111</v>
      </c>
      <c r="F5" s="6" t="s">
        <v>112</v>
      </c>
      <c r="G5" s="6" t="s">
        <v>114</v>
      </c>
    </row>
    <row r="6" spans="1:7" ht="12.75">
      <c r="A6" s="40"/>
      <c r="B6" s="40"/>
      <c r="C6" s="40"/>
      <c r="D6" s="40"/>
      <c r="E6" s="48"/>
      <c r="F6" s="6" t="s">
        <v>113</v>
      </c>
      <c r="G6" s="6" t="s">
        <v>113</v>
      </c>
    </row>
    <row r="7" spans="1:7" ht="12.75">
      <c r="A7" s="41"/>
      <c r="B7" s="41"/>
      <c r="C7" s="41"/>
      <c r="D7" s="41"/>
      <c r="E7" s="49"/>
      <c r="F7" s="8"/>
      <c r="G7" s="7" t="s">
        <v>115</v>
      </c>
    </row>
    <row r="8" spans="1:7" ht="12.75">
      <c r="A8" s="2">
        <v>1</v>
      </c>
      <c r="B8" s="2">
        <v>2</v>
      </c>
      <c r="C8" s="2">
        <v>3</v>
      </c>
      <c r="D8" s="13">
        <v>4</v>
      </c>
      <c r="E8" s="9">
        <v>5</v>
      </c>
      <c r="F8" s="9">
        <v>6</v>
      </c>
      <c r="G8" s="9">
        <v>7</v>
      </c>
    </row>
    <row r="9" spans="1:7" ht="20.25" customHeight="1">
      <c r="A9" s="13">
        <v>1</v>
      </c>
      <c r="B9" s="30" t="s">
        <v>139</v>
      </c>
      <c r="C9" s="31"/>
      <c r="D9" s="31"/>
      <c r="E9" s="31"/>
      <c r="F9" s="31"/>
      <c r="G9" s="10"/>
    </row>
    <row r="10" spans="1:7" ht="52.5" customHeight="1">
      <c r="A10" s="3" t="s">
        <v>1</v>
      </c>
      <c r="B10" s="4" t="s">
        <v>2</v>
      </c>
      <c r="C10" s="4" t="s">
        <v>144</v>
      </c>
      <c r="D10" s="18" t="s">
        <v>3</v>
      </c>
      <c r="E10" s="14">
        <v>0.73</v>
      </c>
      <c r="F10" s="14"/>
      <c r="G10" s="15">
        <f>E10*F10</f>
        <v>0</v>
      </c>
    </row>
    <row r="11" spans="1:7" ht="19.5" customHeight="1">
      <c r="A11" s="3" t="s">
        <v>4</v>
      </c>
      <c r="B11" s="4" t="s">
        <v>5</v>
      </c>
      <c r="C11" s="4" t="s">
        <v>118</v>
      </c>
      <c r="D11" s="18" t="s">
        <v>6</v>
      </c>
      <c r="E11" s="14">
        <v>0.32</v>
      </c>
      <c r="F11" s="14"/>
      <c r="G11" s="15">
        <f>E11*F11</f>
        <v>0</v>
      </c>
    </row>
    <row r="12" spans="1:7" ht="17.25" customHeight="1">
      <c r="A12" s="13">
        <v>2</v>
      </c>
      <c r="B12" s="30" t="s">
        <v>7</v>
      </c>
      <c r="C12" s="31"/>
      <c r="D12" s="31"/>
      <c r="E12" s="31"/>
      <c r="F12" s="31"/>
      <c r="G12" s="10"/>
    </row>
    <row r="13" spans="1:7" ht="30" customHeight="1">
      <c r="A13" s="3" t="s">
        <v>8</v>
      </c>
      <c r="B13" s="4" t="s">
        <v>9</v>
      </c>
      <c r="C13" s="4" t="s">
        <v>10</v>
      </c>
      <c r="D13" s="18" t="s">
        <v>11</v>
      </c>
      <c r="E13" s="14">
        <v>1589</v>
      </c>
      <c r="F13" s="14"/>
      <c r="G13" s="16">
        <f>E13*F13</f>
        <v>0</v>
      </c>
    </row>
    <row r="14" spans="1:7" ht="21" customHeight="1">
      <c r="A14" s="3" t="s">
        <v>12</v>
      </c>
      <c r="B14" s="4" t="s">
        <v>13</v>
      </c>
      <c r="C14" s="4" t="s">
        <v>14</v>
      </c>
      <c r="D14" s="18" t="s">
        <v>15</v>
      </c>
      <c r="E14" s="14">
        <v>6</v>
      </c>
      <c r="F14" s="14"/>
      <c r="G14" s="16">
        <f>E14*F14</f>
        <v>0</v>
      </c>
    </row>
    <row r="15" spans="1:7" ht="16.5" customHeight="1">
      <c r="A15" s="3" t="s">
        <v>16</v>
      </c>
      <c r="B15" s="4" t="s">
        <v>13</v>
      </c>
      <c r="C15" s="4" t="s">
        <v>17</v>
      </c>
      <c r="D15" s="18" t="s">
        <v>15</v>
      </c>
      <c r="E15" s="14">
        <v>6</v>
      </c>
      <c r="F15" s="14"/>
      <c r="G15" s="16">
        <f>E15*F15</f>
        <v>0</v>
      </c>
    </row>
    <row r="16" spans="1:7" ht="18.75" customHeight="1">
      <c r="A16" s="13">
        <v>3</v>
      </c>
      <c r="B16" s="30" t="s">
        <v>141</v>
      </c>
      <c r="C16" s="31"/>
      <c r="D16" s="31"/>
      <c r="E16" s="31"/>
      <c r="F16" s="31"/>
      <c r="G16" s="10"/>
    </row>
    <row r="17" spans="1:7" ht="34.5" customHeight="1">
      <c r="A17" s="3" t="s">
        <v>18</v>
      </c>
      <c r="B17" s="4" t="s">
        <v>19</v>
      </c>
      <c r="C17" s="4" t="s">
        <v>20</v>
      </c>
      <c r="D17" s="18" t="s">
        <v>21</v>
      </c>
      <c r="E17" s="14">
        <v>365.51</v>
      </c>
      <c r="F17" s="14"/>
      <c r="G17" s="15">
        <f aca="true" t="shared" si="0" ref="G17:G22">E17*F17</f>
        <v>0</v>
      </c>
    </row>
    <row r="18" spans="1:7" ht="29.25" customHeight="1">
      <c r="A18" s="3" t="s">
        <v>22</v>
      </c>
      <c r="B18" s="4" t="s">
        <v>23</v>
      </c>
      <c r="C18" s="4" t="s">
        <v>24</v>
      </c>
      <c r="D18" s="18" t="s">
        <v>21</v>
      </c>
      <c r="E18" s="14">
        <v>134.23</v>
      </c>
      <c r="F18" s="14"/>
      <c r="G18" s="15">
        <f t="shared" si="0"/>
        <v>0</v>
      </c>
    </row>
    <row r="19" spans="1:7" ht="26.25">
      <c r="A19" s="3" t="s">
        <v>25</v>
      </c>
      <c r="B19" s="4" t="s">
        <v>26</v>
      </c>
      <c r="C19" s="4" t="s">
        <v>119</v>
      </c>
      <c r="D19" s="18" t="s">
        <v>21</v>
      </c>
      <c r="E19" s="14">
        <v>1137.71</v>
      </c>
      <c r="F19" s="14"/>
      <c r="G19" s="15">
        <f t="shared" si="0"/>
        <v>0</v>
      </c>
    </row>
    <row r="20" spans="1:7" ht="28.5" customHeight="1">
      <c r="A20" s="3" t="s">
        <v>27</v>
      </c>
      <c r="B20" s="4" t="s">
        <v>26</v>
      </c>
      <c r="C20" s="4" t="s">
        <v>120</v>
      </c>
      <c r="D20" s="18" t="s">
        <v>11</v>
      </c>
      <c r="E20" s="14">
        <v>3208.92</v>
      </c>
      <c r="F20" s="14"/>
      <c r="G20" s="15">
        <f t="shared" si="0"/>
        <v>0</v>
      </c>
    </row>
    <row r="21" spans="1:7" ht="15.75" customHeight="1">
      <c r="A21" s="3" t="s">
        <v>28</v>
      </c>
      <c r="B21" s="4" t="s">
        <v>29</v>
      </c>
      <c r="C21" s="4" t="s">
        <v>121</v>
      </c>
      <c r="D21" s="18" t="s">
        <v>11</v>
      </c>
      <c r="E21" s="14">
        <v>1458.6</v>
      </c>
      <c r="F21" s="14"/>
      <c r="G21" s="15">
        <f t="shared" si="0"/>
        <v>0</v>
      </c>
    </row>
    <row r="22" spans="1:7" ht="28.5" customHeight="1">
      <c r="A22" s="3" t="s">
        <v>30</v>
      </c>
      <c r="B22" s="4" t="s">
        <v>31</v>
      </c>
      <c r="C22" s="4" t="s">
        <v>32</v>
      </c>
      <c r="D22" s="18" t="s">
        <v>11</v>
      </c>
      <c r="E22" s="14">
        <v>1458.6</v>
      </c>
      <c r="F22" s="14"/>
      <c r="G22" s="15">
        <f t="shared" si="0"/>
        <v>0</v>
      </c>
    </row>
    <row r="23" spans="1:7" ht="18" customHeight="1">
      <c r="A23" s="13">
        <v>4</v>
      </c>
      <c r="B23" s="30" t="s">
        <v>136</v>
      </c>
      <c r="C23" s="31"/>
      <c r="D23" s="31"/>
      <c r="E23" s="31"/>
      <c r="F23" s="31"/>
      <c r="G23" s="10"/>
    </row>
    <row r="24" spans="1:7" ht="16.5" customHeight="1">
      <c r="A24" s="3" t="s">
        <v>33</v>
      </c>
      <c r="B24" s="4" t="s">
        <v>34</v>
      </c>
      <c r="C24" s="4" t="s">
        <v>122</v>
      </c>
      <c r="D24" s="18" t="s">
        <v>21</v>
      </c>
      <c r="E24" s="14">
        <v>27</v>
      </c>
      <c r="F24" s="14"/>
      <c r="G24" s="15">
        <f aca="true" t="shared" si="1" ref="G24:G33">E24*F24</f>
        <v>0</v>
      </c>
    </row>
    <row r="25" spans="1:7" ht="16.5" customHeight="1">
      <c r="A25" s="3" t="s">
        <v>35</v>
      </c>
      <c r="B25" s="4" t="s">
        <v>36</v>
      </c>
      <c r="C25" s="4" t="s">
        <v>37</v>
      </c>
      <c r="D25" s="18" t="s">
        <v>21</v>
      </c>
      <c r="E25" s="14">
        <v>3.6</v>
      </c>
      <c r="F25" s="14"/>
      <c r="G25" s="15">
        <f t="shared" si="1"/>
        <v>0</v>
      </c>
    </row>
    <row r="26" spans="1:7" ht="30" customHeight="1">
      <c r="A26" s="3" t="s">
        <v>38</v>
      </c>
      <c r="B26" s="4" t="s">
        <v>36</v>
      </c>
      <c r="C26" s="4" t="s">
        <v>39</v>
      </c>
      <c r="D26" s="18" t="s">
        <v>40</v>
      </c>
      <c r="E26" s="14">
        <v>9</v>
      </c>
      <c r="F26" s="14"/>
      <c r="G26" s="15">
        <f t="shared" si="1"/>
        <v>0</v>
      </c>
    </row>
    <row r="27" spans="1:7" ht="29.25" customHeight="1">
      <c r="A27" s="3" t="s">
        <v>41</v>
      </c>
      <c r="B27" s="4" t="s">
        <v>36</v>
      </c>
      <c r="C27" s="4" t="s">
        <v>152</v>
      </c>
      <c r="D27" s="18" t="s">
        <v>15</v>
      </c>
      <c r="E27" s="14">
        <v>2</v>
      </c>
      <c r="F27" s="14"/>
      <c r="G27" s="15">
        <f t="shared" si="1"/>
        <v>0</v>
      </c>
    </row>
    <row r="28" spans="1:7" ht="18" customHeight="1">
      <c r="A28" s="3" t="s">
        <v>42</v>
      </c>
      <c r="B28" s="4" t="s">
        <v>36</v>
      </c>
      <c r="C28" s="4" t="s">
        <v>123</v>
      </c>
      <c r="D28" s="18" t="s">
        <v>21</v>
      </c>
      <c r="E28" s="14">
        <v>25</v>
      </c>
      <c r="F28" s="14"/>
      <c r="G28" s="15">
        <f t="shared" si="1"/>
        <v>0</v>
      </c>
    </row>
    <row r="29" spans="1:7" ht="30" customHeight="1">
      <c r="A29" s="3" t="s">
        <v>43</v>
      </c>
      <c r="B29" s="4" t="s">
        <v>36</v>
      </c>
      <c r="C29" s="4" t="s">
        <v>124</v>
      </c>
      <c r="D29" s="18" t="s">
        <v>11</v>
      </c>
      <c r="E29" s="14">
        <v>4</v>
      </c>
      <c r="F29" s="14"/>
      <c r="G29" s="15">
        <f t="shared" si="1"/>
        <v>0</v>
      </c>
    </row>
    <row r="30" spans="1:7" ht="29.25" customHeight="1">
      <c r="A30" s="3" t="s">
        <v>44</v>
      </c>
      <c r="B30" s="4" t="s">
        <v>36</v>
      </c>
      <c r="C30" s="4" t="s">
        <v>45</v>
      </c>
      <c r="D30" s="18" t="s">
        <v>11</v>
      </c>
      <c r="E30" s="14">
        <v>4</v>
      </c>
      <c r="F30" s="14"/>
      <c r="G30" s="15">
        <f t="shared" si="1"/>
        <v>0</v>
      </c>
    </row>
    <row r="31" spans="1:7" ht="19.5" customHeight="1">
      <c r="A31" s="3" t="s">
        <v>46</v>
      </c>
      <c r="B31" s="4" t="s">
        <v>36</v>
      </c>
      <c r="C31" s="4" t="s">
        <v>125</v>
      </c>
      <c r="D31" s="18" t="s">
        <v>11</v>
      </c>
      <c r="E31" s="14">
        <v>12.74</v>
      </c>
      <c r="F31" s="14"/>
      <c r="G31" s="15">
        <f t="shared" si="1"/>
        <v>0</v>
      </c>
    </row>
    <row r="32" spans="1:7" ht="30" customHeight="1">
      <c r="A32" s="3" t="s">
        <v>47</v>
      </c>
      <c r="B32" s="4" t="s">
        <v>48</v>
      </c>
      <c r="C32" s="4" t="s">
        <v>49</v>
      </c>
      <c r="D32" s="18" t="s">
        <v>11</v>
      </c>
      <c r="E32" s="14">
        <v>18</v>
      </c>
      <c r="F32" s="14"/>
      <c r="G32" s="15">
        <f t="shared" si="1"/>
        <v>0</v>
      </c>
    </row>
    <row r="33" spans="1:7" ht="42" customHeight="1">
      <c r="A33" s="3" t="s">
        <v>50</v>
      </c>
      <c r="B33" s="4" t="s">
        <v>51</v>
      </c>
      <c r="C33" s="4" t="s">
        <v>52</v>
      </c>
      <c r="D33" s="18" t="s">
        <v>11</v>
      </c>
      <c r="E33" s="14">
        <v>11</v>
      </c>
      <c r="F33" s="14"/>
      <c r="G33" s="15">
        <f t="shared" si="1"/>
        <v>0</v>
      </c>
    </row>
    <row r="34" spans="1:7" ht="21.75" customHeight="1">
      <c r="A34" s="13">
        <v>5</v>
      </c>
      <c r="B34" s="30" t="s">
        <v>137</v>
      </c>
      <c r="C34" s="31"/>
      <c r="D34" s="31"/>
      <c r="E34" s="31"/>
      <c r="F34" s="31"/>
      <c r="G34" s="10"/>
    </row>
    <row r="35" spans="1:7" ht="24.75" customHeight="1">
      <c r="A35" s="3" t="s">
        <v>53</v>
      </c>
      <c r="B35" s="4" t="s">
        <v>54</v>
      </c>
      <c r="C35" s="4" t="s">
        <v>126</v>
      </c>
      <c r="D35" s="18" t="s">
        <v>11</v>
      </c>
      <c r="E35" s="14">
        <v>186.5</v>
      </c>
      <c r="F35" s="14"/>
      <c r="G35" s="15">
        <f aca="true" t="shared" si="2" ref="G35:G43">E35*F35</f>
        <v>0</v>
      </c>
    </row>
    <row r="36" spans="1:7" ht="29.25" customHeight="1">
      <c r="A36" s="3" t="s">
        <v>55</v>
      </c>
      <c r="B36" s="4" t="s">
        <v>48</v>
      </c>
      <c r="C36" s="4" t="s">
        <v>56</v>
      </c>
      <c r="D36" s="18" t="s">
        <v>11</v>
      </c>
      <c r="E36" s="14">
        <v>186.5</v>
      </c>
      <c r="F36" s="14"/>
      <c r="G36" s="15">
        <f t="shared" si="2"/>
        <v>0</v>
      </c>
    </row>
    <row r="37" spans="1:7" ht="41.25" customHeight="1">
      <c r="A37" s="3" t="s">
        <v>57</v>
      </c>
      <c r="B37" s="4" t="s">
        <v>51</v>
      </c>
      <c r="C37" s="4" t="s">
        <v>52</v>
      </c>
      <c r="D37" s="18" t="s">
        <v>11</v>
      </c>
      <c r="E37" s="14">
        <v>186.5</v>
      </c>
      <c r="F37" s="14"/>
      <c r="G37" s="15">
        <f t="shared" si="2"/>
        <v>0</v>
      </c>
    </row>
    <row r="38" spans="1:7" ht="42" customHeight="1">
      <c r="A38" s="3" t="s">
        <v>58</v>
      </c>
      <c r="B38" s="4" t="s">
        <v>59</v>
      </c>
      <c r="C38" s="4" t="s">
        <v>153</v>
      </c>
      <c r="D38" s="18" t="s">
        <v>11</v>
      </c>
      <c r="E38" s="14">
        <v>186.5</v>
      </c>
      <c r="F38" s="14"/>
      <c r="G38" s="15">
        <f t="shared" si="2"/>
        <v>0</v>
      </c>
    </row>
    <row r="39" spans="1:7" ht="44.25" customHeight="1">
      <c r="A39" s="3" t="s">
        <v>60</v>
      </c>
      <c r="B39" s="4" t="s">
        <v>61</v>
      </c>
      <c r="C39" s="4" t="s">
        <v>62</v>
      </c>
      <c r="D39" s="18" t="s">
        <v>11</v>
      </c>
      <c r="E39" s="14">
        <v>186.5</v>
      </c>
      <c r="F39" s="14"/>
      <c r="G39" s="15">
        <f t="shared" si="2"/>
        <v>0</v>
      </c>
    </row>
    <row r="40" spans="1:7" ht="28.5" customHeight="1">
      <c r="A40" s="3" t="s">
        <v>63</v>
      </c>
      <c r="B40" s="4" t="s">
        <v>64</v>
      </c>
      <c r="C40" s="4" t="s">
        <v>127</v>
      </c>
      <c r="D40" s="18" t="s">
        <v>15</v>
      </c>
      <c r="E40" s="14">
        <v>8</v>
      </c>
      <c r="F40" s="14"/>
      <c r="G40" s="15">
        <f t="shared" si="2"/>
        <v>0</v>
      </c>
    </row>
    <row r="41" spans="1:7" ht="26.25">
      <c r="A41" s="3" t="s">
        <v>65</v>
      </c>
      <c r="B41" s="4" t="s">
        <v>64</v>
      </c>
      <c r="C41" s="4" t="s">
        <v>128</v>
      </c>
      <c r="D41" s="18" t="s">
        <v>15</v>
      </c>
      <c r="E41" s="14">
        <v>2</v>
      </c>
      <c r="F41" s="14"/>
      <c r="G41" s="15">
        <f t="shared" si="2"/>
        <v>0</v>
      </c>
    </row>
    <row r="42" spans="1:7" ht="18.75" customHeight="1">
      <c r="A42" s="3" t="s">
        <v>66</v>
      </c>
      <c r="B42" s="4" t="s">
        <v>64</v>
      </c>
      <c r="C42" s="4" t="s">
        <v>129</v>
      </c>
      <c r="D42" s="18" t="s">
        <v>40</v>
      </c>
      <c r="E42" s="14">
        <v>14</v>
      </c>
      <c r="F42" s="14"/>
      <c r="G42" s="15">
        <f t="shared" si="2"/>
        <v>0</v>
      </c>
    </row>
    <row r="43" spans="1:7" ht="15.75" customHeight="1">
      <c r="A43" s="3" t="s">
        <v>67</v>
      </c>
      <c r="B43" s="4" t="s">
        <v>64</v>
      </c>
      <c r="C43" s="4" t="s">
        <v>130</v>
      </c>
      <c r="D43" s="18" t="s">
        <v>40</v>
      </c>
      <c r="E43" s="14">
        <v>35</v>
      </c>
      <c r="F43" s="14"/>
      <c r="G43" s="15">
        <f t="shared" si="2"/>
        <v>0</v>
      </c>
    </row>
    <row r="44" spans="1:7" ht="21" customHeight="1">
      <c r="A44" s="13">
        <v>6</v>
      </c>
      <c r="B44" s="30" t="s">
        <v>142</v>
      </c>
      <c r="C44" s="31"/>
      <c r="D44" s="31"/>
      <c r="E44" s="31"/>
      <c r="F44" s="31"/>
      <c r="G44" s="10"/>
    </row>
    <row r="45" spans="1:7" ht="26.25">
      <c r="A45" s="3" t="s">
        <v>68</v>
      </c>
      <c r="B45" s="4" t="s">
        <v>54</v>
      </c>
      <c r="C45" s="4" t="s">
        <v>131</v>
      </c>
      <c r="D45" s="18" t="s">
        <v>11</v>
      </c>
      <c r="E45" s="14">
        <v>129.04</v>
      </c>
      <c r="F45" s="14"/>
      <c r="G45" s="15">
        <f>E45*F45</f>
        <v>0</v>
      </c>
    </row>
    <row r="46" spans="1:7" ht="26.25">
      <c r="A46" s="3" t="s">
        <v>69</v>
      </c>
      <c r="B46" s="4" t="s">
        <v>48</v>
      </c>
      <c r="C46" s="4" t="s">
        <v>70</v>
      </c>
      <c r="D46" s="18" t="s">
        <v>11</v>
      </c>
      <c r="E46" s="14">
        <v>129.04</v>
      </c>
      <c r="F46" s="14"/>
      <c r="G46" s="15">
        <f>E46*F46</f>
        <v>0</v>
      </c>
    </row>
    <row r="47" spans="1:7" ht="26.25">
      <c r="A47" s="3" t="s">
        <v>71</v>
      </c>
      <c r="B47" s="4" t="s">
        <v>72</v>
      </c>
      <c r="C47" s="4" t="s">
        <v>73</v>
      </c>
      <c r="D47" s="18" t="s">
        <v>11</v>
      </c>
      <c r="E47" s="14">
        <v>129.04</v>
      </c>
      <c r="F47" s="14"/>
      <c r="G47" s="15">
        <f>E47*F47</f>
        <v>0</v>
      </c>
    </row>
    <row r="48" spans="1:7" ht="26.25">
      <c r="A48" s="3" t="s">
        <v>74</v>
      </c>
      <c r="B48" s="4" t="s">
        <v>75</v>
      </c>
      <c r="C48" s="4" t="s">
        <v>132</v>
      </c>
      <c r="D48" s="18" t="s">
        <v>11</v>
      </c>
      <c r="E48" s="14">
        <v>307.7</v>
      </c>
      <c r="F48" s="14"/>
      <c r="G48" s="15">
        <f>E48*F48</f>
        <v>0</v>
      </c>
    </row>
    <row r="49" spans="1:7" s="12" customFormat="1" ht="21.75" customHeight="1">
      <c r="A49" s="13">
        <v>7</v>
      </c>
      <c r="B49" s="30" t="s">
        <v>143</v>
      </c>
      <c r="C49" s="31"/>
      <c r="D49" s="31"/>
      <c r="E49" s="31"/>
      <c r="F49" s="31"/>
      <c r="G49" s="11"/>
    </row>
    <row r="50" spans="1:7" ht="26.25">
      <c r="A50" s="3" t="s">
        <v>76</v>
      </c>
      <c r="B50" s="4" t="s">
        <v>54</v>
      </c>
      <c r="C50" s="4" t="s">
        <v>133</v>
      </c>
      <c r="D50" s="18" t="s">
        <v>11</v>
      </c>
      <c r="E50" s="14">
        <v>9</v>
      </c>
      <c r="F50" s="14"/>
      <c r="G50" s="15">
        <f>E50*F50</f>
        <v>0</v>
      </c>
    </row>
    <row r="51" spans="1:7" ht="26.25">
      <c r="A51" s="3" t="s">
        <v>77</v>
      </c>
      <c r="B51" s="4" t="s">
        <v>48</v>
      </c>
      <c r="C51" s="4" t="s">
        <v>78</v>
      </c>
      <c r="D51" s="18" t="s">
        <v>11</v>
      </c>
      <c r="E51" s="14">
        <v>9</v>
      </c>
      <c r="F51" s="14"/>
      <c r="G51" s="15">
        <f>E51*F51</f>
        <v>0</v>
      </c>
    </row>
    <row r="52" spans="1:7" ht="26.25">
      <c r="A52" s="3" t="s">
        <v>79</v>
      </c>
      <c r="B52" s="4" t="s">
        <v>72</v>
      </c>
      <c r="C52" s="4" t="s">
        <v>80</v>
      </c>
      <c r="D52" s="18" t="s">
        <v>11</v>
      </c>
      <c r="E52" s="14">
        <v>9</v>
      </c>
      <c r="F52" s="14"/>
      <c r="G52" s="15">
        <f>E52*F52</f>
        <v>0</v>
      </c>
    </row>
    <row r="53" spans="1:7" ht="26.25">
      <c r="A53" s="3" t="s">
        <v>81</v>
      </c>
      <c r="B53" s="4" t="s">
        <v>82</v>
      </c>
      <c r="C53" s="4" t="s">
        <v>83</v>
      </c>
      <c r="D53" s="18" t="s">
        <v>40</v>
      </c>
      <c r="E53" s="14">
        <v>24</v>
      </c>
      <c r="F53" s="14"/>
      <c r="G53" s="15">
        <f>E53*F53</f>
        <v>0</v>
      </c>
    </row>
    <row r="54" spans="1:7" ht="39">
      <c r="A54" s="3" t="s">
        <v>84</v>
      </c>
      <c r="B54" s="4" t="s">
        <v>85</v>
      </c>
      <c r="C54" s="4" t="s">
        <v>86</v>
      </c>
      <c r="D54" s="18" t="s">
        <v>11</v>
      </c>
      <c r="E54" s="14">
        <v>9</v>
      </c>
      <c r="F54" s="14"/>
      <c r="G54" s="15">
        <f>E54*F54</f>
        <v>0</v>
      </c>
    </row>
    <row r="55" spans="1:7" ht="19.5" customHeight="1">
      <c r="A55" s="13">
        <v>8</v>
      </c>
      <c r="B55" s="30" t="s">
        <v>138</v>
      </c>
      <c r="C55" s="31"/>
      <c r="D55" s="31"/>
      <c r="E55" s="31"/>
      <c r="F55" s="31"/>
      <c r="G55" s="10"/>
    </row>
    <row r="56" spans="1:7" ht="12.75">
      <c r="A56" s="3" t="s">
        <v>87</v>
      </c>
      <c r="B56" s="4" t="s">
        <v>88</v>
      </c>
      <c r="C56" s="4" t="s">
        <v>134</v>
      </c>
      <c r="D56" s="18" t="s">
        <v>11</v>
      </c>
      <c r="E56" s="14">
        <v>13672.07</v>
      </c>
      <c r="F56" s="14"/>
      <c r="G56" s="15">
        <f>E56*F56</f>
        <v>0</v>
      </c>
    </row>
    <row r="57" spans="1:7" ht="26.25">
      <c r="A57" s="3" t="s">
        <v>89</v>
      </c>
      <c r="B57" s="4" t="s">
        <v>59</v>
      </c>
      <c r="C57" s="4" t="s">
        <v>90</v>
      </c>
      <c r="D57" s="18" t="s">
        <v>91</v>
      </c>
      <c r="E57" s="14">
        <v>911.83</v>
      </c>
      <c r="F57" s="14"/>
      <c r="G57" s="15">
        <f>E57*F57</f>
        <v>0</v>
      </c>
    </row>
    <row r="58" spans="1:7" ht="26.25">
      <c r="A58" s="3" t="s">
        <v>92</v>
      </c>
      <c r="B58" s="4" t="s">
        <v>93</v>
      </c>
      <c r="C58" s="4" t="s">
        <v>135</v>
      </c>
      <c r="D58" s="18" t="s">
        <v>11</v>
      </c>
      <c r="E58" s="14">
        <v>4557.36</v>
      </c>
      <c r="F58" s="14"/>
      <c r="G58" s="15">
        <f>E58*F58</f>
        <v>0</v>
      </c>
    </row>
    <row r="59" spans="1:7" ht="30.75" customHeight="1">
      <c r="A59" s="3" t="s">
        <v>94</v>
      </c>
      <c r="B59" s="4" t="s">
        <v>61</v>
      </c>
      <c r="C59" s="4" t="s">
        <v>95</v>
      </c>
      <c r="D59" s="18" t="s">
        <v>11</v>
      </c>
      <c r="E59" s="14">
        <v>4143.05</v>
      </c>
      <c r="F59" s="14"/>
      <c r="G59" s="15">
        <f>E59*F59</f>
        <v>0</v>
      </c>
    </row>
    <row r="60" spans="1:7" ht="21.75" customHeight="1">
      <c r="A60" s="13">
        <v>9</v>
      </c>
      <c r="B60" s="30" t="s">
        <v>140</v>
      </c>
      <c r="C60" s="31"/>
      <c r="D60" s="31"/>
      <c r="E60" s="31"/>
      <c r="F60" s="31"/>
      <c r="G60" s="10"/>
    </row>
    <row r="61" spans="1:7" ht="39">
      <c r="A61" s="3" t="s">
        <v>96</v>
      </c>
      <c r="B61" s="4" t="s">
        <v>97</v>
      </c>
      <c r="C61" s="4" t="s">
        <v>98</v>
      </c>
      <c r="D61" s="18" t="s">
        <v>11</v>
      </c>
      <c r="E61" s="14">
        <v>174.68</v>
      </c>
      <c r="F61" s="14"/>
      <c r="G61" s="15">
        <f>E61*F61</f>
        <v>0</v>
      </c>
    </row>
    <row r="62" spans="1:7" ht="39">
      <c r="A62" s="3" t="s">
        <v>99</v>
      </c>
      <c r="B62" s="4" t="s">
        <v>97</v>
      </c>
      <c r="C62" s="4" t="s">
        <v>100</v>
      </c>
      <c r="D62" s="18" t="s">
        <v>11</v>
      </c>
      <c r="E62" s="14">
        <v>12.02</v>
      </c>
      <c r="F62" s="14"/>
      <c r="G62" s="15">
        <f>E62*F62</f>
        <v>0</v>
      </c>
    </row>
    <row r="63" spans="1:7" ht="26.25">
      <c r="A63" s="3" t="s">
        <v>101</v>
      </c>
      <c r="B63" s="4" t="s">
        <v>97</v>
      </c>
      <c r="C63" s="4" t="s">
        <v>102</v>
      </c>
      <c r="D63" s="18" t="s">
        <v>11</v>
      </c>
      <c r="E63" s="14">
        <v>7.45</v>
      </c>
      <c r="F63" s="14"/>
      <c r="G63" s="15">
        <f>E63*F63</f>
        <v>0</v>
      </c>
    </row>
    <row r="64" spans="1:7" ht="26.25">
      <c r="A64" s="3" t="s">
        <v>103</v>
      </c>
      <c r="B64" s="4" t="s">
        <v>104</v>
      </c>
      <c r="C64" s="4" t="s">
        <v>150</v>
      </c>
      <c r="D64" s="18" t="s">
        <v>15</v>
      </c>
      <c r="E64" s="14">
        <v>6</v>
      </c>
      <c r="F64" s="14"/>
      <c r="G64" s="15">
        <f>E64*F64</f>
        <v>0</v>
      </c>
    </row>
    <row r="65" spans="1:7" ht="39">
      <c r="A65" s="3" t="s">
        <v>105</v>
      </c>
      <c r="B65" s="4" t="s">
        <v>106</v>
      </c>
      <c r="C65" s="4" t="s">
        <v>107</v>
      </c>
      <c r="D65" s="18" t="s">
        <v>15</v>
      </c>
      <c r="E65" s="14">
        <v>8</v>
      </c>
      <c r="F65" s="14"/>
      <c r="G65" s="19">
        <f>E65*F65</f>
        <v>0</v>
      </c>
    </row>
    <row r="66" spans="1:10" s="21" customFormat="1" ht="18.75" customHeight="1">
      <c r="A66" s="30" t="s">
        <v>116</v>
      </c>
      <c r="B66" s="31"/>
      <c r="C66" s="31"/>
      <c r="D66" s="31"/>
      <c r="E66" s="31"/>
      <c r="F66" s="31"/>
      <c r="G66" s="29">
        <f>SUM(G10:G65)</f>
        <v>0</v>
      </c>
      <c r="H66" s="20"/>
      <c r="J66" s="22"/>
    </row>
    <row r="67" spans="1:7" s="21" customFormat="1" ht="15.75" customHeight="1">
      <c r="A67" s="30" t="s">
        <v>151</v>
      </c>
      <c r="B67" s="31"/>
      <c r="C67" s="31"/>
      <c r="D67" s="31"/>
      <c r="E67" s="31"/>
      <c r="F67" s="47"/>
      <c r="G67" s="23">
        <f>G66*0.23</f>
        <v>0</v>
      </c>
    </row>
    <row r="68" spans="1:8" s="21" customFormat="1" ht="16.5" customHeight="1">
      <c r="A68" s="30" t="s">
        <v>117</v>
      </c>
      <c r="B68" s="31"/>
      <c r="C68" s="31"/>
      <c r="D68" s="31"/>
      <c r="E68" s="31"/>
      <c r="F68" s="47"/>
      <c r="G68" s="24">
        <f>G66+G67</f>
        <v>0</v>
      </c>
      <c r="H68" s="20"/>
    </row>
    <row r="70" ht="12.75">
      <c r="A70" s="1"/>
    </row>
    <row r="71" spans="4:7" ht="12.75">
      <c r="D71" s="42" t="s">
        <v>148</v>
      </c>
      <c r="E71" s="43"/>
      <c r="F71" s="43"/>
      <c r="G71" s="43"/>
    </row>
    <row r="72" spans="4:7" ht="12.75">
      <c r="D72" s="44" t="s">
        <v>149</v>
      </c>
      <c r="E72" s="44"/>
      <c r="F72" s="44"/>
      <c r="G72" s="44"/>
    </row>
    <row r="73" spans="4:7" ht="12.75">
      <c r="D73" s="44"/>
      <c r="E73" s="44"/>
      <c r="F73" s="44"/>
      <c r="G73" s="44"/>
    </row>
    <row r="74" spans="4:7" ht="12.75">
      <c r="D74" s="44"/>
      <c r="E74" s="44"/>
      <c r="F74" s="44"/>
      <c r="G74" s="44"/>
    </row>
  </sheetData>
  <sheetProtection/>
  <mergeCells count="23">
    <mergeCell ref="B23:F23"/>
    <mergeCell ref="B34:F34"/>
    <mergeCell ref="B44:F44"/>
    <mergeCell ref="B5:B7"/>
    <mergeCell ref="C5:C7"/>
    <mergeCell ref="D5:D7"/>
    <mergeCell ref="D71:G71"/>
    <mergeCell ref="D72:G74"/>
    <mergeCell ref="A2:F2"/>
    <mergeCell ref="A66:F66"/>
    <mergeCell ref="A67:F67"/>
    <mergeCell ref="A68:F68"/>
    <mergeCell ref="E5:E7"/>
    <mergeCell ref="B49:F49"/>
    <mergeCell ref="B55:F55"/>
    <mergeCell ref="B60:F60"/>
    <mergeCell ref="E1:G1"/>
    <mergeCell ref="A3:G3"/>
    <mergeCell ref="A4:G4"/>
    <mergeCell ref="B12:F12"/>
    <mergeCell ref="B9:F9"/>
    <mergeCell ref="B16:F16"/>
    <mergeCell ref="A5:A7"/>
  </mergeCells>
  <printOptions/>
  <pageMargins left="0.75" right="0.75" top="1" bottom="1" header="0.5" footer="0.5"/>
  <pageSetup horizontalDpi="600" verticalDpi="600" orientation="portrait" paperSize="9" scale="79" r:id="rId1"/>
  <rowBreaks count="2" manualBreakCount="2">
    <brk id="1" max="255" man="1"/>
    <brk id="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PZDP w Radomiu</cp:lastModifiedBy>
  <dcterms:created xsi:type="dcterms:W3CDTF">2015-11-24T12:54:09Z</dcterms:created>
  <dcterms:modified xsi:type="dcterms:W3CDTF">2016-02-18T14:05:21Z</dcterms:modified>
  <cp:category/>
  <cp:version/>
  <cp:contentType/>
  <cp:contentStatus/>
</cp:coreProperties>
</file>