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25" tabRatio="857" activeTab="0"/>
  </bookViews>
  <sheets>
    <sheet name="Kosztorys" sheetId="1" r:id="rId1"/>
  </sheets>
  <definedNames>
    <definedName name="Excel_BuiltIn_Print_Titles_1" localSheetId="0">'Kosztorys'!#REF!</definedName>
    <definedName name="Excel_BuiltIn_Print_Titles_1">#REF!</definedName>
    <definedName name="_xlnm.Print_Area" localSheetId="0">'Kosztorys'!$A$1:$G$92</definedName>
  </definedNames>
  <calcPr fullCalcOnLoad="1" fullPrecision="0"/>
</workbook>
</file>

<file path=xl/sharedStrings.xml><?xml version="1.0" encoding="utf-8"?>
<sst xmlns="http://schemas.openxmlformats.org/spreadsheetml/2006/main" count="192" uniqueCount="117">
  <si>
    <t>SST
CPV</t>
  </si>
  <si>
    <t>01.01.01</t>
  </si>
  <si>
    <t xml:space="preserve">Odtworzenie trasy i punktów wysokościowych </t>
  </si>
  <si>
    <t>Odtworzenie trasy i punktów wysokościowych przy liniowych robotach ziemnych (drogi) w terenie równinnym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</si>
  <si>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</si>
  <si>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</si>
  <si>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</si>
  <si>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</si>
  <si>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</si>
  <si>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</si>
  <si>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</si>
  <si>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</si>
  <si>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</si>
  <si>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</si>
  <si>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</si>
  <si>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</si>
  <si>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</si>
  <si>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04.04.02</t>
  </si>
  <si>
    <t>Podbudowy z kruszywa łamanego stabilizowanego mechanicznie</t>
  </si>
  <si>
    <t>05.03.05</t>
  </si>
  <si>
    <t>Nawierzchnia z betonu asfaltowego</t>
  </si>
  <si>
    <t>06.01.01</t>
  </si>
  <si>
    <t xml:space="preserve">Rozebranie części przelotowej przepustów z rur betonowych o średnicy ø40-60 cm z uprzednim odkopaniem przepustów oraz wywiezieniem materiału z rozbiórki </t>
  </si>
  <si>
    <t xml:space="preserve">Rozebranie ścianek czołowych i ław fundamentowych  z betonu dla przepustów z wywiezieniem materiału z rozbiórki 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</si>
  <si>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</si>
  <si>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</si>
  <si>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</si>
  <si>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</si>
  <si>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</si>
  <si>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</si>
  <si>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</si>
  <si>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04.05.01</t>
  </si>
  <si>
    <t>Podłoże gruntowe ulepszone, podbudowa z kruszywa stabilizowanego spoiwem</t>
  </si>
  <si>
    <t>01.02.01</t>
  </si>
  <si>
    <t>Ścinanie drzew o średnicy do 15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</si>
  <si>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</si>
  <si>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</si>
  <si>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</si>
  <si>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</si>
  <si>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</si>
  <si>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</si>
  <si>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</si>
  <si>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</si>
  <si>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</si>
  <si>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07.05.01</t>
  </si>
  <si>
    <t>Ustawienie barier ochronnych stalowych</t>
  </si>
  <si>
    <t>07.06.02</t>
  </si>
  <si>
    <t>06.03.01</t>
  </si>
  <si>
    <t>Ścinanie i uzupełnianie poboczy</t>
  </si>
  <si>
    <t>Wartość kosztorysowa robót bez podatku VAT</t>
  </si>
  <si>
    <t>Przymocowanie tarcz znaków drogowych odblaskowych do gotowych słupków        (folia II generacji)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</si>
  <si>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</si>
  <si>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</si>
  <si>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</si>
  <si>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</si>
  <si>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Wykonanie części przelotowej przepustów drogowych - przepust skrzynkowy 1500mmx750mm wraz z wykonaniem żelbetowej płyty odciążającej gr. 15cm, fundamentem z kruszywa gr. 30cm  i izolacją styków rur papą i lepikiem</t>
  </si>
  <si>
    <t xml:space="preserve">Rozebranie części przelotowej przepustów pod koroną drogi z rur betonowych o średnicy ø40-80 cm z uprzednim odkopaniem przepustów oraz wywiezieniem materiału z rozbiórki </t>
  </si>
  <si>
    <t>Wykonanie ścianek czołowych dla przepustów drogowych skrzynkowych wraz z wykonaniem deskowania, zbrojenia i izolacji ścian lepikiem</t>
  </si>
  <si>
    <t>04.01.01</t>
  </si>
  <si>
    <t>Koryto wraz z profilowaniem i zagęszczeniem podłoża</t>
  </si>
  <si>
    <t>Profilowanie i zagęszczanie podłoża wykonywane mechanicznie</t>
  </si>
  <si>
    <t>Usunięcie warstwy ziemi urodzajnej (humusu) grubość warstwy do 10 cm</t>
  </si>
  <si>
    <t>Ścinanie drzew o średnicy 16-35 cm wraz z karczowaniem pni oraz wywiezieniem dłużyc, gałęzi i karpiny</t>
  </si>
  <si>
    <t>Rozebranie nawierzchni asfaltowej, grubość nawierzchni 12 cm z wywiezieniem materiału z rozbiórki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</si>
  <si>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</si>
  <si>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</si>
  <si>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</si>
  <si>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</si>
  <si>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</si>
  <si>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</si>
  <si>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BEZPIECZEŃSTWA RUCHU</t>
  </si>
  <si>
    <t>Ustawienie barieroporęczy U-11b</t>
  </si>
  <si>
    <t>Ułożenie przepustów rurowych HDPE o średnicy 50 cm pod zjazdami i skrzyżowaniami</t>
  </si>
  <si>
    <t>Umocnienie dna rowów i ścieków korytkami betonowymi typu mulda - duża z ławą żwirową o gr. 15cm</t>
  </si>
  <si>
    <t>Wykonanie warstwy ścieralnej z mieszanki mineralno-asfaltowej grysowej 
AC 11s, grubość warstwy po zagęszczeniu 4 cm wraz z oczyszczeniem i skropieniem.</t>
  </si>
  <si>
    <t>Wartość podatku VAT 23%</t>
  </si>
  <si>
    <t>Wartość kosztorysowa brutto</t>
  </si>
  <si>
    <t>Przebudowa drogi powiatowej nr 1715W  Brzóza - Radom (IV Etap) 
na terenie gminy Jastrzębia, na odcinku długości 365 m od  km 18+500 do km 18+865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</si>
  <si>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</si>
  <si>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</si>
  <si>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</si>
  <si>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</si>
  <si>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</si>
  <si>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</si>
  <si>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03.00.00
</t>
    </r>
    <r>
      <rPr>
        <sz val="11"/>
        <rFont val="Cambria"/>
        <family val="1"/>
      </rPr>
      <t>45230000-8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</si>
  <si>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</si>
  <si>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</si>
  <si>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vertAlign val="superscript"/>
        <sz val="11"/>
        <rFont val="Times New Roman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</si>
  <si>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</si>
  <si>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</si>
  <si>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</si>
  <si>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</si>
  <si>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Times New Roman"/>
        <family val="1"/>
      </rPr>
      <t>45233000-9</t>
    </r>
  </si>
  <si>
    <r>
      <t xml:space="preserve">OZNAKOWANIE DRÓG I URZĄDZENIA BEZPIECZEŃSTWA RUCHU
</t>
    </r>
    <r>
      <rPr>
        <sz val="11"/>
        <rFont val="Times New Roman"/>
        <family val="1"/>
      </rPr>
      <t>Roboty w zakresie konstruowania, fundamentowania oraz wykonywania nawierzchni autostrad, dróg</t>
    </r>
  </si>
  <si>
    <t>Karczowanie krzaków lub zagajników</t>
  </si>
  <si>
    <t>Karczowanie krzaków i poszycia ilości sztuk 1000/ha</t>
  </si>
  <si>
    <t>ha</t>
  </si>
  <si>
    <t>Rozebranie podbudowy z kruszywa łamanego lub naturalnego, grubość warstwy 20 cm z wywiezieniem materiału z rozbiórki</t>
  </si>
  <si>
    <r>
      <t>m</t>
    </r>
    <r>
      <rPr>
        <vertAlign val="superscript"/>
        <sz val="10"/>
        <rFont val="Cambria"/>
        <family val="1"/>
      </rPr>
      <t>2</t>
    </r>
  </si>
  <si>
    <t>Ulepszone podłoże z kruszyw naturalnych 0/63 stabilizowanych mechanicznie, warstwa dolna, po zagęszczeniu 30·cm</t>
  </si>
  <si>
    <t>04.04.01</t>
  </si>
  <si>
    <t>04.02.01a</t>
  </si>
  <si>
    <t>Warstwa separacyjno-filtracyjnej z geowłókniny</t>
  </si>
  <si>
    <t>Wykonanie wzmocnienia podłoża geowłókniną separacyjno - filtracyjną</t>
  </si>
  <si>
    <t>Ulepszone podłoże z kruszywa łamanego 0/31,5, stabilizowanych mechanicznie, warstwa dolna, po zagęszczeniu 30·cm</t>
  </si>
  <si>
    <t>Wykonanie podbudowy z kruszywa łamanego 0/31,5, w-wa górna gr. warstwy po zagęszczeniu 15 cm</t>
  </si>
  <si>
    <t>Rozebranie podbudowy z kruszywa łamanego lub naturalnego, grubość warstwy 10 cm z wywiezieniem materiału z rozbiórki</t>
  </si>
  <si>
    <t>Wykonanie warstwy wyrównawczej z mieszanki mineralno-asfaltowej grysowej  AC16w, grubość warstwy po zagęszczeniu 8 cm wraz z oczyszczeniem i skropieniem</t>
  </si>
  <si>
    <t>Wykonanie warstwy wiążącej z mieszanki mineralno-asfaltowej grysowej AC16w , grubość warstwy po zagęszczeniu 6 cm wraz z oczyszczeniem i skropieniem</t>
  </si>
  <si>
    <t>Ułożenie przepustów rurowych HDPE o średnicy 40 cm pod zjazdami i skrzyżowaniami</t>
  </si>
  <si>
    <t>Wykonanie ścianek czołowych dla przepustów o średnicy 40,50 cm pod zjazdami i skrzyżowaniami</t>
  </si>
  <si>
    <t>Oznakowanie poziome jezdni mat. Grubowarstwowymi (masy chemoutwardzalne) - linie ciągłe</t>
  </si>
  <si>
    <t>Oznakowanie poziome jezdni mat. grubowarstwowym (masy chemoutwardzalne) - linie przerywane</t>
  </si>
  <si>
    <t>KOSZTORYS OFERTOWY
 na zamówienie pn.:</t>
  </si>
  <si>
    <t>Formularz 2.2. do SIWZ</t>
  </si>
  <si>
    <t>……………….………………………………………………..</t>
  </si>
  <si>
    <t>/podpis i pieczęć upełnomocnionego przedsatawiciela Wykonawcy/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</si>
</sst>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"/>
    <numFmt numFmtId="175" formatCode="\1\9\900"/>
    <numFmt numFmtId="176" formatCode="#,##0.00\ &quot;zł&quot;"/>
    <numFmt numFmtId="177" formatCode="0.00000"/>
    <numFmt numFmtId="178" formatCode="#,##0.0"/>
    <numFmt numFmtId="179" formatCode="#,##0.000"/>
    <numFmt numFmtId="180" formatCode="#,##0.0000"/>
  </numFmts>
  <fonts count="50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11"/>
      <name val="Cambria"/>
      <family val="1"/>
    </font>
    <font>
      <sz val="8"/>
      <name val="Arial"/>
      <family val="2"/>
    </font>
    <font>
      <sz val="11"/>
      <name val="Cambria"/>
      <family val="1"/>
    </font>
    <font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7" borderId="0" applyNumberFormat="0" applyBorder="0" applyAlignment="0" applyProtection="0"/>
    <xf numFmtId="0" fontId="33" fillId="8" borderId="0" applyNumberFormat="0" applyBorder="0" applyAlignment="0" applyProtection="0"/>
    <xf numFmtId="0" fontId="17" fillId="9" borderId="0" applyNumberFormat="0" applyBorder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17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33" fillId="20" borderId="0" applyNumberFormat="0" applyBorder="0" applyAlignment="0" applyProtection="0"/>
    <xf numFmtId="0" fontId="17" fillId="9" borderId="0" applyNumberFormat="0" applyBorder="0" applyAlignment="0" applyProtection="0"/>
    <xf numFmtId="0" fontId="33" fillId="21" borderId="0" applyNumberFormat="0" applyBorder="0" applyAlignment="0" applyProtection="0"/>
    <xf numFmtId="0" fontId="17" fillId="15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4" fillId="29" borderId="0" applyNumberFormat="0" applyBorder="0" applyAlignment="0" applyProtection="0"/>
    <xf numFmtId="0" fontId="16" fillId="30" borderId="0" applyNumberFormat="0" applyBorder="0" applyAlignment="0" applyProtection="0"/>
    <xf numFmtId="0" fontId="34" fillId="31" borderId="0" applyNumberFormat="0" applyBorder="0" applyAlignment="0" applyProtection="0"/>
    <xf numFmtId="0" fontId="16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8" borderId="0" applyNumberFormat="0" applyBorder="0" applyAlignment="0" applyProtection="0"/>
    <xf numFmtId="0" fontId="34" fillId="39" borderId="0" applyNumberFormat="0" applyBorder="0" applyAlignment="0" applyProtection="0"/>
    <xf numFmtId="0" fontId="16" fillId="28" borderId="0" applyNumberFormat="0" applyBorder="0" applyAlignment="0" applyProtection="0"/>
    <xf numFmtId="0" fontId="34" fillId="40" borderId="0" applyNumberFormat="0" applyBorder="0" applyAlignment="0" applyProtection="0"/>
    <xf numFmtId="0" fontId="16" fillId="30" borderId="0" applyNumberFormat="0" applyBorder="0" applyAlignment="0" applyProtection="0"/>
    <xf numFmtId="0" fontId="34" fillId="41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1" applyNumberFormat="0" applyAlignment="0" applyProtection="0"/>
    <xf numFmtId="0" fontId="8" fillId="13" borderId="2" applyNumberFormat="0" applyAlignment="0" applyProtection="0"/>
    <xf numFmtId="0" fontId="36" fillId="44" borderId="3" applyNumberFormat="0" applyAlignment="0" applyProtection="0"/>
    <xf numFmtId="0" fontId="9" fillId="45" borderId="4" applyNumberFormat="0" applyAlignment="0" applyProtection="0"/>
    <xf numFmtId="0" fontId="37" fillId="4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47" borderId="7" applyNumberFormat="0" applyAlignment="0" applyProtection="0"/>
    <xf numFmtId="0" fontId="12" fillId="48" borderId="8" applyNumberFormat="0" applyAlignment="0" applyProtection="0"/>
    <xf numFmtId="0" fontId="40" fillId="0" borderId="9" applyNumberFormat="0" applyFill="0" applyAlignment="0" applyProtection="0"/>
    <xf numFmtId="0" fontId="2" fillId="0" borderId="10" applyNumberFormat="0" applyFill="0" applyAlignment="0" applyProtection="0"/>
    <xf numFmtId="0" fontId="41" fillId="0" borderId="11" applyNumberFormat="0" applyFill="0" applyAlignment="0" applyProtection="0"/>
    <xf numFmtId="0" fontId="3" fillId="0" borderId="12" applyNumberFormat="0" applyFill="0" applyAlignment="0" applyProtection="0"/>
    <xf numFmtId="0" fontId="42" fillId="0" borderId="13" applyNumberFormat="0" applyFill="0" applyAlignment="0" applyProtection="0"/>
    <xf numFmtId="0" fontId="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53" borderId="0" applyNumberFormat="0" applyBorder="0" applyAlignment="0" applyProtection="0"/>
    <xf numFmtId="0" fontId="6" fillId="5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88" applyFont="1" applyFill="1" applyBorder="1" applyAlignment="1">
      <alignment vertical="center"/>
      <protection/>
    </xf>
    <xf numFmtId="0" fontId="21" fillId="0" borderId="0" xfId="89" applyFont="1" applyFill="1" applyBorder="1" applyAlignment="1">
      <alignment horizontal="left" vertical="center"/>
      <protection/>
    </xf>
    <xf numFmtId="0" fontId="21" fillId="0" borderId="0" xfId="89" applyFont="1" applyFill="1" applyBorder="1" applyAlignment="1" applyProtection="1">
      <alignment horizontal="left" vertical="center"/>
      <protection locked="0"/>
    </xf>
    <xf numFmtId="165" fontId="21" fillId="0" borderId="19" xfId="8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89" applyFont="1" applyFill="1" applyBorder="1" applyAlignment="1" applyProtection="1">
      <alignment vertical="center" wrapText="1"/>
      <protection/>
    </xf>
    <xf numFmtId="0" fontId="21" fillId="0" borderId="0" xfId="89" applyFont="1" applyFill="1" applyBorder="1" applyAlignment="1" applyProtection="1">
      <alignment horizontal="left" vertical="center" wrapText="1"/>
      <protection/>
    </xf>
    <xf numFmtId="0" fontId="21" fillId="0" borderId="0" xfId="89" applyNumberFormat="1" applyFont="1" applyFill="1" applyBorder="1" applyAlignment="1">
      <alignment horizontal="center" vertical="center"/>
      <protection/>
    </xf>
    <xf numFmtId="164" fontId="21" fillId="0" borderId="19" xfId="88" applyNumberFormat="1" applyFont="1" applyFill="1" applyBorder="1" applyAlignment="1">
      <alignment horizontal="center" vertical="center" wrapText="1"/>
      <protection/>
    </xf>
    <xf numFmtId="0" fontId="21" fillId="0" borderId="0" xfId="88" applyFont="1" applyFill="1" applyBorder="1" applyAlignment="1">
      <alignment vertical="center" wrapText="1"/>
      <protection/>
    </xf>
    <xf numFmtId="0" fontId="21" fillId="0" borderId="0" xfId="88" applyFont="1" applyFill="1" applyBorder="1" applyAlignment="1">
      <alignment horizontal="center" vertical="center" wrapText="1"/>
      <protection/>
    </xf>
    <xf numFmtId="0" fontId="21" fillId="0" borderId="0" xfId="88" applyNumberFormat="1" applyFont="1" applyFill="1" applyBorder="1" applyAlignment="1">
      <alignment horizontal="center" vertical="center"/>
      <protection/>
    </xf>
    <xf numFmtId="0" fontId="20" fillId="0" borderId="0" xfId="88" applyNumberFormat="1" applyFont="1" applyFill="1" applyBorder="1" applyAlignment="1">
      <alignment horizontal="center" vertical="center"/>
      <protection/>
    </xf>
    <xf numFmtId="0" fontId="22" fillId="0" borderId="0" xfId="89" applyFont="1" applyFill="1" applyBorder="1" applyAlignment="1" applyProtection="1">
      <alignment horizontal="left" vertical="center"/>
      <protection locked="0"/>
    </xf>
    <xf numFmtId="0" fontId="22" fillId="0" borderId="0" xfId="89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89" applyFont="1" applyFill="1" applyBorder="1" applyAlignment="1" applyProtection="1">
      <alignment horizontal="center" vertical="center" wrapText="1"/>
      <protection/>
    </xf>
    <xf numFmtId="166" fontId="21" fillId="0" borderId="0" xfId="89" applyNumberFormat="1" applyFont="1" applyFill="1" applyBorder="1" applyAlignment="1" applyProtection="1">
      <alignment horizontal="center" vertical="center" wrapText="1"/>
      <protection/>
    </xf>
    <xf numFmtId="166" fontId="21" fillId="0" borderId="0" xfId="89" applyNumberFormat="1" applyFont="1" applyFill="1" applyBorder="1" applyAlignment="1" applyProtection="1">
      <alignment horizontal="center" vertical="center"/>
      <protection locked="0"/>
    </xf>
    <xf numFmtId="166" fontId="21" fillId="0" borderId="0" xfId="89" applyNumberFormat="1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89" applyNumberFormat="1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>
      <alignment vertical="center"/>
    </xf>
    <xf numFmtId="165" fontId="18" fillId="0" borderId="0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89" applyFont="1" applyFill="1" applyBorder="1" applyAlignment="1" applyProtection="1">
      <alignment horizontal="left" vertical="center" wrapText="1"/>
      <protection/>
    </xf>
    <xf numFmtId="0" fontId="18" fillId="0" borderId="0" xfId="89" applyFont="1" applyFill="1" applyBorder="1" applyAlignment="1" applyProtection="1">
      <alignment horizontal="center" vertical="center" wrapText="1"/>
      <protection/>
    </xf>
    <xf numFmtId="4" fontId="18" fillId="0" borderId="0" xfId="89" applyNumberFormat="1" applyFont="1" applyFill="1" applyBorder="1" applyAlignment="1">
      <alignment horizontal="center" vertical="center"/>
      <protection/>
    </xf>
    <xf numFmtId="0" fontId="20" fillId="0" borderId="21" xfId="89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0" fontId="22" fillId="0" borderId="20" xfId="89" applyFont="1" applyFill="1" applyBorder="1" applyAlignment="1" applyProtection="1">
      <alignment horizontal="left" vertical="center"/>
      <protection locked="0"/>
    </xf>
    <xf numFmtId="0" fontId="22" fillId="0" borderId="20" xfId="89" applyFont="1" applyFill="1" applyBorder="1" applyAlignment="1">
      <alignment horizontal="left" vertical="center"/>
      <protection/>
    </xf>
    <xf numFmtId="176" fontId="20" fillId="0" borderId="0" xfId="89" applyNumberFormat="1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89" applyNumberFormat="1" applyFont="1" applyFill="1" applyBorder="1" applyAlignment="1" applyProtection="1">
      <alignment horizontal="left" vertical="center"/>
      <protection locked="0"/>
    </xf>
    <xf numFmtId="0" fontId="21" fillId="0" borderId="0" xfId="89" applyNumberFormat="1" applyFont="1" applyFill="1" applyBorder="1" applyAlignment="1" applyProtection="1" quotePrefix="1">
      <alignment horizontal="center" vertical="center" wrapText="1"/>
      <protection/>
    </xf>
    <xf numFmtId="0" fontId="21" fillId="0" borderId="0" xfId="89" applyNumberFormat="1" applyFont="1" applyFill="1" applyBorder="1" applyAlignment="1" applyProtection="1">
      <alignment horizontal="center" vertical="center" wrapText="1"/>
      <protection/>
    </xf>
    <xf numFmtId="0" fontId="19" fillId="0" borderId="20" xfId="89" applyFont="1" applyFill="1" applyBorder="1" applyAlignment="1">
      <alignment horizontal="left" vertical="center"/>
      <protection/>
    </xf>
    <xf numFmtId="176" fontId="21" fillId="0" borderId="0" xfId="88" applyNumberFormat="1" applyFont="1" applyFill="1" applyBorder="1" applyAlignment="1">
      <alignment vertical="center"/>
      <protection/>
    </xf>
    <xf numFmtId="2" fontId="23" fillId="0" borderId="2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 wrapText="1"/>
    </xf>
    <xf numFmtId="164" fontId="23" fillId="0" borderId="24" xfId="88" applyNumberFormat="1" applyFont="1" applyFill="1" applyBorder="1" applyAlignment="1">
      <alignment horizontal="center" vertical="center" wrapText="1"/>
      <protection/>
    </xf>
    <xf numFmtId="166" fontId="25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5" fillId="0" borderId="25" xfId="88" applyFont="1" applyFill="1" applyBorder="1" applyAlignment="1">
      <alignment horizontal="center" vertical="center" wrapText="1"/>
      <protection/>
    </xf>
    <xf numFmtId="164" fontId="25" fillId="0" borderId="25" xfId="88" applyNumberFormat="1" applyFont="1" applyFill="1" applyBorder="1" applyAlignment="1">
      <alignment horizontal="center" vertical="center" wrapText="1"/>
      <protection/>
    </xf>
    <xf numFmtId="0" fontId="25" fillId="0" borderId="25" xfId="88" applyFont="1" applyFill="1" applyBorder="1" applyAlignment="1">
      <alignment vertical="center" wrapText="1"/>
      <protection/>
    </xf>
    <xf numFmtId="0" fontId="25" fillId="0" borderId="26" xfId="88" applyFont="1" applyFill="1" applyBorder="1" applyAlignment="1">
      <alignment horizontal="center" vertical="center" wrapText="1"/>
      <protection/>
    </xf>
    <xf numFmtId="4" fontId="23" fillId="0" borderId="27" xfId="0" applyNumberFormat="1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center" vertical="center" wrapText="1"/>
    </xf>
    <xf numFmtId="164" fontId="23" fillId="0" borderId="27" xfId="88" applyNumberFormat="1" applyFont="1" applyFill="1" applyBorder="1" applyAlignment="1" quotePrefix="1">
      <alignment horizontal="center" vertical="center" wrapText="1"/>
      <protection/>
    </xf>
    <xf numFmtId="176" fontId="23" fillId="0" borderId="0" xfId="0" applyNumberFormat="1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wrapText="1"/>
    </xf>
    <xf numFmtId="164" fontId="25" fillId="0" borderId="28" xfId="88" applyNumberFormat="1" applyFont="1" applyFill="1" applyBorder="1" applyAlignment="1" quotePrefix="1">
      <alignment horizontal="center" vertical="center" wrapText="1"/>
      <protection/>
    </xf>
    <xf numFmtId="0" fontId="25" fillId="0" borderId="27" xfId="88" applyFont="1" applyFill="1" applyBorder="1" applyAlignment="1">
      <alignment vertical="top" wrapText="1"/>
      <protection/>
    </xf>
    <xf numFmtId="0" fontId="25" fillId="0" borderId="27" xfId="88" applyFont="1" applyFill="1" applyBorder="1" applyAlignment="1">
      <alignment horizontal="center" vertical="center" wrapText="1"/>
      <protection/>
    </xf>
    <xf numFmtId="0" fontId="25" fillId="0" borderId="25" xfId="0" applyFont="1" applyFill="1" applyBorder="1" applyAlignment="1">
      <alignment horizontal="center" vertical="center" wrapText="1"/>
    </xf>
    <xf numFmtId="0" fontId="25" fillId="0" borderId="28" xfId="88" applyFont="1" applyFill="1" applyBorder="1" applyAlignment="1">
      <alignment vertical="top" wrapText="1"/>
      <protection/>
    </xf>
    <xf numFmtId="0" fontId="25" fillId="0" borderId="28" xfId="88" applyFont="1" applyFill="1" applyBorder="1" applyAlignment="1">
      <alignment horizontal="center" vertical="center" wrapText="1"/>
      <protection/>
    </xf>
    <xf numFmtId="0" fontId="23" fillId="0" borderId="25" xfId="88" applyFont="1" applyFill="1" applyBorder="1" applyAlignment="1">
      <alignment horizontal="center" vertical="center" wrapText="1"/>
      <protection/>
    </xf>
    <xf numFmtId="164" fontId="23" fillId="0" borderId="26" xfId="88" applyNumberFormat="1" applyFont="1" applyFill="1" applyBorder="1" applyAlignment="1">
      <alignment horizontal="center" vertical="center" wrapText="1"/>
      <protection/>
    </xf>
    <xf numFmtId="166" fontId="25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horizontal="right" vertical="center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7" xfId="88" applyNumberFormat="1" applyFont="1" applyFill="1" applyBorder="1" applyAlignment="1" quotePrefix="1">
      <alignment horizontal="center" vertical="center" wrapText="1"/>
      <protection/>
    </xf>
    <xf numFmtId="0" fontId="25" fillId="0" borderId="27" xfId="88" applyNumberFormat="1" applyFont="1" applyFill="1" applyBorder="1" applyAlignment="1">
      <alignment vertical="top" wrapText="1"/>
      <protection/>
    </xf>
    <xf numFmtId="0" fontId="25" fillId="0" borderId="27" xfId="88" applyNumberFormat="1" applyFont="1" applyFill="1" applyBorder="1" applyAlignment="1">
      <alignment horizontal="center" vertical="center" wrapText="1"/>
      <protection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28" xfId="88" applyNumberFormat="1" applyFont="1" applyFill="1" applyBorder="1" applyAlignment="1" quotePrefix="1">
      <alignment horizontal="center" vertical="center" wrapText="1"/>
      <protection/>
    </xf>
    <xf numFmtId="0" fontId="25" fillId="0" borderId="28" xfId="88" applyNumberFormat="1" applyFont="1" applyFill="1" applyBorder="1" applyAlignment="1">
      <alignment vertical="top" wrapText="1"/>
      <protection/>
    </xf>
    <xf numFmtId="0" fontId="25" fillId="0" borderId="28" xfId="88" applyNumberFormat="1" applyFont="1" applyFill="1" applyBorder="1" applyAlignment="1">
      <alignment horizontal="center" vertical="center" wrapText="1"/>
      <protection/>
    </xf>
    <xf numFmtId="4" fontId="23" fillId="0" borderId="27" xfId="0" applyNumberFormat="1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center" vertical="center" wrapText="1"/>
    </xf>
    <xf numFmtId="164" fontId="23" fillId="0" borderId="25" xfId="88" applyNumberFormat="1" applyFont="1" applyFill="1" applyBorder="1" applyAlignment="1">
      <alignment horizontal="center" vertical="center" wrapText="1"/>
      <protection/>
    </xf>
    <xf numFmtId="164" fontId="25" fillId="0" borderId="27" xfId="88" applyNumberFormat="1" applyFont="1" applyFill="1" applyBorder="1" applyAlignment="1">
      <alignment horizontal="center" vertical="center" wrapText="1"/>
      <protection/>
    </xf>
    <xf numFmtId="0" fontId="25" fillId="0" borderId="27" xfId="88" applyFont="1" applyFill="1" applyBorder="1" applyAlignment="1">
      <alignment vertical="center" wrapText="1"/>
      <protection/>
    </xf>
    <xf numFmtId="0" fontId="23" fillId="0" borderId="29" xfId="0" applyFont="1" applyFill="1" applyBorder="1" applyAlignment="1">
      <alignment horizontal="center" vertical="center" wrapText="1"/>
    </xf>
    <xf numFmtId="164" fontId="23" fillId="0" borderId="29" xfId="88" applyNumberFormat="1" applyFont="1" applyFill="1" applyBorder="1" applyAlignment="1">
      <alignment horizontal="center" vertical="center" wrapText="1"/>
      <protection/>
    </xf>
    <xf numFmtId="0" fontId="25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89" applyNumberFormat="1" applyFont="1" applyFill="1" applyBorder="1" applyAlignment="1">
      <alignment horizontal="center" vertical="center"/>
      <protection/>
    </xf>
    <xf numFmtId="0" fontId="23" fillId="0" borderId="31" xfId="0" applyFont="1" applyFill="1" applyBorder="1" applyAlignment="1">
      <alignment horizontal="center" vertical="center" wrapText="1"/>
    </xf>
    <xf numFmtId="0" fontId="23" fillId="0" borderId="28" xfId="89" applyFont="1" applyFill="1" applyBorder="1" applyAlignment="1" applyProtection="1">
      <alignment horizontal="center" vertical="center" wrapText="1"/>
      <protection/>
    </xf>
    <xf numFmtId="165" fontId="23" fillId="0" borderId="28" xfId="89" applyNumberFormat="1" applyFont="1" applyFill="1" applyBorder="1" applyAlignment="1" applyProtection="1" quotePrefix="1">
      <alignment horizontal="center" vertical="center" wrapText="1"/>
      <protection/>
    </xf>
    <xf numFmtId="166" fontId="25" fillId="0" borderId="32" xfId="0" applyNumberFormat="1" applyFont="1" applyFill="1" applyBorder="1" applyAlignment="1">
      <alignment horizontal="left" vertical="center" wrapText="1"/>
    </xf>
    <xf numFmtId="176" fontId="23" fillId="0" borderId="33" xfId="0" applyNumberFormat="1" applyFont="1" applyFill="1" applyBorder="1" applyAlignment="1">
      <alignment horizontal="left" vertical="center" wrapText="1"/>
    </xf>
    <xf numFmtId="165" fontId="25" fillId="0" borderId="28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27" xfId="89" applyFont="1" applyFill="1" applyBorder="1" applyAlignment="1" applyProtection="1">
      <alignment horizontal="left" vertical="center" wrapText="1"/>
      <protection/>
    </xf>
    <xf numFmtId="0" fontId="28" fillId="0" borderId="27" xfId="89" applyFont="1" applyFill="1" applyBorder="1" applyAlignment="1" applyProtection="1">
      <alignment horizontal="center" vertical="center" wrapText="1"/>
      <protection/>
    </xf>
    <xf numFmtId="165" fontId="25" fillId="0" borderId="27" xfId="89" applyNumberFormat="1" applyFont="1" applyFill="1" applyBorder="1" applyAlignment="1" applyProtection="1">
      <alignment horizontal="center" vertical="center" wrapText="1"/>
      <protection/>
    </xf>
    <xf numFmtId="0" fontId="25" fillId="0" borderId="27" xfId="89" applyFont="1" applyFill="1" applyBorder="1" applyAlignment="1" applyProtection="1">
      <alignment horizontal="center" vertical="center" wrapText="1"/>
      <protection/>
    </xf>
    <xf numFmtId="0" fontId="23" fillId="0" borderId="34" xfId="89" applyFont="1" applyFill="1" applyBorder="1" applyAlignment="1" applyProtection="1">
      <alignment horizontal="center" vertical="center" wrapText="1"/>
      <protection/>
    </xf>
    <xf numFmtId="165" fontId="23" fillId="0" borderId="34" xfId="89" applyNumberFormat="1" applyFont="1" applyFill="1" applyBorder="1" applyAlignment="1" applyProtection="1">
      <alignment horizontal="center" vertical="center" wrapText="1"/>
      <protection/>
    </xf>
    <xf numFmtId="166" fontId="25" fillId="0" borderId="0" xfId="89" applyNumberFormat="1" applyFont="1" applyFill="1" applyBorder="1" applyAlignment="1">
      <alignment horizontal="left" vertical="center"/>
      <protection/>
    </xf>
    <xf numFmtId="176" fontId="23" fillId="0" borderId="0" xfId="89" applyNumberFormat="1" applyFont="1" applyFill="1" applyBorder="1" applyAlignment="1">
      <alignment horizontal="left" vertical="center"/>
      <protection/>
    </xf>
    <xf numFmtId="1" fontId="25" fillId="0" borderId="28" xfId="0" applyNumberFormat="1" applyFont="1" applyFill="1" applyBorder="1" applyAlignment="1">
      <alignment horizontal="center" vertical="center" wrapText="1"/>
    </xf>
    <xf numFmtId="0" fontId="26" fillId="0" borderId="35" xfId="89" applyFont="1" applyFill="1" applyBorder="1" applyAlignment="1">
      <alignment horizontal="left" vertical="center"/>
      <protection/>
    </xf>
    <xf numFmtId="0" fontId="23" fillId="0" borderId="27" xfId="89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27" xfId="89" applyNumberFormat="1" applyFont="1" applyFill="1" applyBorder="1" applyAlignment="1" applyProtection="1">
      <alignment horizontal="center" vertical="center" wrapText="1"/>
      <protection/>
    </xf>
    <xf numFmtId="0" fontId="23" fillId="0" borderId="27" xfId="89" applyNumberFormat="1" applyFont="1" applyFill="1" applyBorder="1" applyAlignment="1" applyProtection="1" quotePrefix="1">
      <alignment horizontal="center" vertical="center" wrapText="1"/>
      <protection/>
    </xf>
    <xf numFmtId="1" fontId="25" fillId="0" borderId="27" xfId="89" applyNumberFormat="1" applyFont="1" applyFill="1" applyBorder="1" applyAlignment="1" applyProtection="1">
      <alignment horizontal="center" vertical="top" wrapText="1"/>
      <protection/>
    </xf>
    <xf numFmtId="0" fontId="25" fillId="0" borderId="27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27" xfId="89" applyNumberFormat="1" applyFont="1" applyFill="1" applyBorder="1" applyAlignment="1" applyProtection="1">
      <alignment horizontal="left" vertical="center" wrapText="1"/>
      <protection/>
    </xf>
    <xf numFmtId="0" fontId="25" fillId="0" borderId="27" xfId="89" applyNumberFormat="1" applyFont="1" applyFill="1" applyBorder="1" applyAlignment="1" applyProtection="1">
      <alignment horizontal="center" vertical="center" wrapText="1"/>
      <protection/>
    </xf>
    <xf numFmtId="4" fontId="23" fillId="0" borderId="28" xfId="0" applyNumberFormat="1" applyFont="1" applyFill="1" applyBorder="1" applyAlignment="1">
      <alignment horizontal="right" vertical="center"/>
    </xf>
    <xf numFmtId="0" fontId="25" fillId="0" borderId="27" xfId="88" applyFont="1" applyFill="1" applyBorder="1" applyAlignment="1">
      <alignment horizontal="left" vertical="top" wrapText="1"/>
      <protection/>
    </xf>
    <xf numFmtId="4" fontId="25" fillId="0" borderId="27" xfId="88" applyNumberFormat="1" applyFont="1" applyFill="1" applyBorder="1" applyAlignment="1">
      <alignment horizontal="center" vertical="center"/>
      <protection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26" xfId="88" applyNumberFormat="1" applyFont="1" applyFill="1" applyBorder="1" applyAlignment="1">
      <alignment horizontal="center" vertical="center"/>
      <protection/>
    </xf>
    <xf numFmtId="4" fontId="25" fillId="0" borderId="27" xfId="0" applyNumberFormat="1" applyFont="1" applyFill="1" applyBorder="1" applyAlignment="1">
      <alignment horizontal="center" vertical="center" wrapText="1"/>
    </xf>
    <xf numFmtId="4" fontId="25" fillId="0" borderId="28" xfId="88" applyNumberFormat="1" applyFont="1" applyFill="1" applyBorder="1" applyAlignment="1">
      <alignment horizontal="center" vertical="center"/>
      <protection/>
    </xf>
    <xf numFmtId="4" fontId="25" fillId="0" borderId="27" xfId="89" applyNumberFormat="1" applyFont="1" applyFill="1" applyBorder="1" applyAlignment="1" applyProtection="1">
      <alignment horizontal="center" vertical="center"/>
      <protection locked="0"/>
    </xf>
    <xf numFmtId="4" fontId="25" fillId="0" borderId="27" xfId="88" applyNumberFormat="1" applyFont="1" applyFill="1" applyBorder="1" applyAlignment="1">
      <alignment horizontal="center" vertical="top" wrapText="1"/>
      <protection/>
    </xf>
    <xf numFmtId="4" fontId="25" fillId="0" borderId="27" xfId="89" applyNumberFormat="1" applyFont="1" applyFill="1" applyBorder="1" applyAlignment="1">
      <alignment horizontal="center" vertical="center"/>
      <protection/>
    </xf>
    <xf numFmtId="165" fontId="31" fillId="0" borderId="27" xfId="89" applyNumberFormat="1" applyFont="1" applyFill="1" applyBorder="1" applyAlignment="1" applyProtection="1" quotePrefix="1">
      <alignment horizontal="center" vertical="center" wrapText="1"/>
      <protection/>
    </xf>
    <xf numFmtId="165" fontId="30" fillId="0" borderId="27" xfId="89" applyNumberFormat="1" applyFont="1" applyFill="1" applyBorder="1" applyAlignment="1" applyProtection="1" quotePrefix="1">
      <alignment horizontal="center" vertical="center" wrapText="1"/>
      <protection/>
    </xf>
    <xf numFmtId="0" fontId="30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4" fontId="30" fillId="0" borderId="27" xfId="0" applyNumberFormat="1" applyFont="1" applyFill="1" applyBorder="1" applyAlignment="1">
      <alignment horizontal="center" vertical="center" wrapText="1"/>
    </xf>
    <xf numFmtId="0" fontId="30" fillId="0" borderId="27" xfId="89" applyFont="1" applyFill="1" applyBorder="1" applyAlignment="1" applyProtection="1">
      <alignment horizontal="left" vertical="center" wrapText="1"/>
      <protection/>
    </xf>
    <xf numFmtId="0" fontId="30" fillId="0" borderId="27" xfId="89" applyFont="1" applyFill="1" applyBorder="1" applyAlignment="1" applyProtection="1">
      <alignment horizontal="center" vertical="center" wrapText="1"/>
      <protection/>
    </xf>
    <xf numFmtId="4" fontId="30" fillId="0" borderId="27" xfId="89" applyNumberFormat="1" applyFont="1" applyFill="1" applyBorder="1" applyAlignment="1">
      <alignment horizontal="center" vertical="center"/>
      <protection/>
    </xf>
    <xf numFmtId="2" fontId="23" fillId="0" borderId="36" xfId="0" applyNumberFormat="1" applyFont="1" applyFill="1" applyBorder="1" applyAlignment="1">
      <alignment vertical="center"/>
    </xf>
    <xf numFmtId="166" fontId="25" fillId="0" borderId="37" xfId="0" applyNumberFormat="1" applyFont="1" applyFill="1" applyBorder="1" applyAlignment="1">
      <alignment horizontal="center" vertical="center"/>
    </xf>
    <xf numFmtId="4" fontId="23" fillId="0" borderId="38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center"/>
    </xf>
    <xf numFmtId="165" fontId="20" fillId="0" borderId="28" xfId="89" applyNumberFormat="1" applyFont="1" applyFill="1" applyBorder="1" applyAlignment="1" applyProtection="1" quotePrefix="1">
      <alignment horizontal="center" vertical="center" wrapText="1"/>
      <protection/>
    </xf>
    <xf numFmtId="0" fontId="20" fillId="0" borderId="39" xfId="88" applyFont="1" applyFill="1" applyBorder="1" applyAlignment="1">
      <alignment horizontal="left" vertical="center" wrapText="1"/>
      <protection/>
    </xf>
    <xf numFmtId="0" fontId="20" fillId="0" borderId="33" xfId="88" applyFont="1" applyFill="1" applyBorder="1" applyAlignment="1">
      <alignment horizontal="left" vertical="center" wrapText="1"/>
      <protection/>
    </xf>
    <xf numFmtId="166" fontId="20" fillId="0" borderId="33" xfId="88" applyNumberFormat="1" applyFont="1" applyFill="1" applyBorder="1" applyAlignment="1">
      <alignment horizontal="left" vertical="center" wrapText="1"/>
      <protection/>
    </xf>
    <xf numFmtId="166" fontId="21" fillId="0" borderId="0" xfId="89" applyNumberFormat="1" applyFont="1" applyFill="1" applyBorder="1" applyAlignment="1">
      <alignment horizontal="left" vertical="center"/>
      <protection/>
    </xf>
    <xf numFmtId="1" fontId="20" fillId="0" borderId="27" xfId="89" applyNumberFormat="1" applyFont="1" applyFill="1" applyBorder="1" applyAlignment="1" applyProtection="1">
      <alignment horizontal="center" vertical="center" wrapText="1"/>
      <protection/>
    </xf>
    <xf numFmtId="176" fontId="20" fillId="0" borderId="0" xfId="89" applyNumberFormat="1" applyFont="1" applyFill="1" applyBorder="1" applyAlignment="1">
      <alignment horizontal="left" vertical="center"/>
      <protection/>
    </xf>
    <xf numFmtId="165" fontId="25" fillId="0" borderId="27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25" xfId="89" applyFont="1" applyFill="1" applyBorder="1" applyAlignment="1" applyProtection="1">
      <alignment horizontal="left" vertical="center" wrapText="1"/>
      <protection/>
    </xf>
    <xf numFmtId="165" fontId="20" fillId="0" borderId="26" xfId="89" applyNumberFormat="1" applyFont="1" applyFill="1" applyBorder="1" applyAlignment="1" applyProtection="1">
      <alignment horizontal="center" vertical="center" wrapText="1"/>
      <protection/>
    </xf>
    <xf numFmtId="180" fontId="25" fillId="0" borderId="40" xfId="88" applyNumberFormat="1" applyFont="1" applyFill="1" applyBorder="1" applyAlignment="1">
      <alignment horizontal="center" vertical="center"/>
      <protection/>
    </xf>
    <xf numFmtId="4" fontId="25" fillId="0" borderId="28" xfId="89" applyNumberFormat="1" applyFont="1" applyFill="1" applyBorder="1" applyAlignment="1">
      <alignment horizontal="center" vertical="center"/>
      <protection/>
    </xf>
    <xf numFmtId="0" fontId="23" fillId="0" borderId="39" xfId="88" applyFont="1" applyFill="1" applyBorder="1" applyAlignment="1">
      <alignment horizontal="left" vertical="top" wrapText="1"/>
      <protection/>
    </xf>
    <xf numFmtId="0" fontId="23" fillId="0" borderId="33" xfId="88" applyFont="1" applyFill="1" applyBorder="1" applyAlignment="1">
      <alignment horizontal="left" vertical="top" wrapText="1"/>
      <protection/>
    </xf>
    <xf numFmtId="0" fontId="23" fillId="0" borderId="41" xfId="88" applyFont="1" applyFill="1" applyBorder="1" applyAlignment="1">
      <alignment horizontal="left" vertical="top" wrapText="1"/>
      <protection/>
    </xf>
    <xf numFmtId="0" fontId="23" fillId="0" borderId="4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164" fontId="23" fillId="0" borderId="21" xfId="88" applyNumberFormat="1" applyFont="1" applyFill="1" applyBorder="1" applyAlignment="1">
      <alignment horizontal="left" vertical="center" wrapText="1"/>
      <protection/>
    </xf>
    <xf numFmtId="164" fontId="23" fillId="0" borderId="19" xfId="88" applyNumberFormat="1" applyFont="1" applyFill="1" applyBorder="1" applyAlignment="1">
      <alignment horizontal="left" vertical="center" wrapText="1"/>
      <protection/>
    </xf>
    <xf numFmtId="164" fontId="23" fillId="0" borderId="0" xfId="88" applyNumberFormat="1" applyFont="1" applyFill="1" applyBorder="1" applyAlignment="1">
      <alignment horizontal="left" vertical="center" wrapText="1"/>
      <protection/>
    </xf>
    <xf numFmtId="0" fontId="23" fillId="0" borderId="43" xfId="88" applyFont="1" applyFill="1" applyBorder="1" applyAlignment="1">
      <alignment horizontal="left" vertical="center" wrapText="1"/>
      <protection/>
    </xf>
    <xf numFmtId="0" fontId="23" fillId="0" borderId="0" xfId="88" applyFont="1" applyFill="1" applyBorder="1" applyAlignment="1">
      <alignment horizontal="left" vertical="center" wrapText="1"/>
      <protection/>
    </xf>
    <xf numFmtId="0" fontId="23" fillId="0" borderId="44" xfId="88" applyFont="1" applyFill="1" applyBorder="1" applyAlignment="1">
      <alignment horizontal="left" vertical="center" wrapText="1"/>
      <protection/>
    </xf>
    <xf numFmtId="0" fontId="23" fillId="0" borderId="32" xfId="88" applyFont="1" applyFill="1" applyBorder="1" applyAlignment="1">
      <alignment horizontal="left" vertical="center" wrapText="1"/>
      <protection/>
    </xf>
    <xf numFmtId="0" fontId="23" fillId="0" borderId="42" xfId="88" applyFont="1" applyFill="1" applyBorder="1" applyAlignment="1">
      <alignment horizontal="left" vertical="top" wrapText="1"/>
      <protection/>
    </xf>
    <xf numFmtId="0" fontId="23" fillId="0" borderId="28" xfId="88" applyFont="1" applyFill="1" applyBorder="1" applyAlignment="1">
      <alignment horizontal="left" vertical="center" wrapText="1"/>
      <protection/>
    </xf>
    <xf numFmtId="0" fontId="23" fillId="0" borderId="27" xfId="88" applyFont="1" applyFill="1" applyBorder="1" applyAlignment="1">
      <alignment horizontal="left" vertical="center" wrapText="1"/>
      <protection/>
    </xf>
    <xf numFmtId="0" fontId="23" fillId="0" borderId="33" xfId="88" applyNumberFormat="1" applyFont="1" applyFill="1" applyBorder="1" applyAlignment="1">
      <alignment horizontal="right" vertical="center" wrapText="1"/>
      <protection/>
    </xf>
    <xf numFmtId="0" fontId="25" fillId="0" borderId="33" xfId="88" applyNumberFormat="1" applyFont="1" applyFill="1" applyBorder="1" applyAlignment="1">
      <alignment horizontal="right" vertical="center" wrapText="1"/>
      <protection/>
    </xf>
    <xf numFmtId="0" fontId="23" fillId="0" borderId="39" xfId="88" applyNumberFormat="1" applyFont="1" applyFill="1" applyBorder="1" applyAlignment="1">
      <alignment horizontal="left" vertical="center" wrapText="1"/>
      <protection/>
    </xf>
    <xf numFmtId="0" fontId="23" fillId="0" borderId="33" xfId="88" applyNumberFormat="1" applyFont="1" applyFill="1" applyBorder="1" applyAlignment="1">
      <alignment horizontal="left" vertical="center" wrapText="1"/>
      <protection/>
    </xf>
    <xf numFmtId="0" fontId="20" fillId="0" borderId="42" xfId="89" applyFont="1" applyFill="1" applyBorder="1" applyAlignment="1" applyProtection="1">
      <alignment horizontal="center" vertical="center" wrapText="1"/>
      <protection/>
    </xf>
    <xf numFmtId="0" fontId="20" fillId="0" borderId="33" xfId="89" applyFont="1" applyFill="1" applyBorder="1" applyAlignment="1" applyProtection="1">
      <alignment horizontal="center" vertical="center" wrapText="1"/>
      <protection/>
    </xf>
    <xf numFmtId="0" fontId="23" fillId="0" borderId="20" xfId="88" applyFont="1" applyFill="1" applyBorder="1" applyAlignment="1">
      <alignment horizontal="left" vertical="top" wrapText="1"/>
      <protection/>
    </xf>
    <xf numFmtId="0" fontId="23" fillId="0" borderId="0" xfId="88" applyFont="1" applyFill="1" applyBorder="1" applyAlignment="1">
      <alignment horizontal="left" vertical="top" wrapText="1"/>
      <protection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>
      <alignment horizontal="left" vertical="center" wrapText="1"/>
    </xf>
    <xf numFmtId="2" fontId="23" fillId="0" borderId="22" xfId="0" applyNumberFormat="1" applyFont="1" applyFill="1" applyBorder="1" applyAlignment="1">
      <alignment horizontal="left" vertical="center"/>
    </xf>
    <xf numFmtId="2" fontId="23" fillId="0" borderId="36" xfId="0" applyNumberFormat="1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45" xfId="0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 wrapText="1"/>
    </xf>
    <xf numFmtId="0" fontId="20" fillId="0" borderId="48" xfId="89" applyFont="1" applyFill="1" applyBorder="1" applyAlignment="1" applyProtection="1">
      <alignment horizontal="center" vertical="center" wrapText="1"/>
      <protection/>
    </xf>
    <xf numFmtId="0" fontId="20" fillId="0" borderId="41" xfId="89" applyFont="1" applyFill="1" applyBorder="1" applyAlignment="1" applyProtection="1">
      <alignment horizontal="center" vertical="center" wrapText="1"/>
      <protection/>
    </xf>
    <xf numFmtId="0" fontId="23" fillId="0" borderId="35" xfId="88" applyNumberFormat="1" applyFont="1" applyFill="1" applyBorder="1" applyAlignment="1">
      <alignment horizontal="right" vertical="center" wrapText="1"/>
      <protection/>
    </xf>
    <xf numFmtId="0" fontId="23" fillId="0" borderId="42" xfId="88" applyFont="1" applyFill="1" applyBorder="1" applyAlignment="1">
      <alignment horizontal="left" vertical="center" wrapText="1"/>
      <protection/>
    </xf>
    <xf numFmtId="0" fontId="23" fillId="0" borderId="33" xfId="88" applyFont="1" applyFill="1" applyBorder="1" applyAlignment="1">
      <alignment horizontal="left" vertical="center" wrapText="1"/>
      <protection/>
    </xf>
    <xf numFmtId="0" fontId="23" fillId="0" borderId="39" xfId="0" applyFont="1" applyFill="1" applyBorder="1" applyAlignment="1">
      <alignment horizontal="left" vertical="center" wrapText="1"/>
    </xf>
    <xf numFmtId="0" fontId="20" fillId="0" borderId="40" xfId="88" applyFont="1" applyFill="1" applyBorder="1" applyAlignment="1">
      <alignment horizontal="left" vertical="center" wrapText="1"/>
      <protection/>
    </xf>
    <xf numFmtId="0" fontId="20" fillId="0" borderId="32" xfId="88" applyFont="1" applyFill="1" applyBorder="1" applyAlignment="1">
      <alignment horizontal="left" vertical="center" wrapText="1"/>
      <protection/>
    </xf>
    <xf numFmtId="0" fontId="20" fillId="0" borderId="33" xfId="88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 wrapText="1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view="pageBreakPreview" zoomScaleSheetLayoutView="100" zoomScalePageLayoutView="0" workbookViewId="0" topLeftCell="A77">
      <selection activeCell="C97" sqref="C97"/>
    </sheetView>
  </sheetViews>
  <sheetFormatPr defaultColWidth="9.140625" defaultRowHeight="12.75"/>
  <cols>
    <col min="1" max="1" width="5.28125" style="29" customWidth="1"/>
    <col min="2" max="2" width="12.57421875" style="9" customWidth="1"/>
    <col min="3" max="3" width="71.7109375" style="10" customWidth="1"/>
    <col min="4" max="4" width="6.7109375" style="9" customWidth="1"/>
    <col min="5" max="5" width="9.7109375" style="11" customWidth="1"/>
    <col min="6" max="6" width="9.28125" style="28" customWidth="1"/>
    <col min="7" max="7" width="14.57421875" style="41" bestFit="1" customWidth="1"/>
    <col min="8" max="9" width="9.140625" style="3" customWidth="1"/>
    <col min="10" max="11" width="9.8515625" style="3" bestFit="1" customWidth="1"/>
    <col min="12" max="12" width="11.7109375" style="3" bestFit="1" customWidth="1"/>
    <col min="13" max="16384" width="9.140625" style="3" customWidth="1"/>
  </cols>
  <sheetData>
    <row r="1" spans="1:7" s="1" customFormat="1" ht="30.75" customHeight="1">
      <c r="A1" s="48"/>
      <c r="B1" s="48"/>
      <c r="C1" s="49"/>
      <c r="D1" s="48"/>
      <c r="E1" s="50"/>
      <c r="F1" s="179" t="s">
        <v>114</v>
      </c>
      <c r="G1" s="179"/>
    </row>
    <row r="2" spans="1:7" s="1" customFormat="1" ht="30" customHeight="1">
      <c r="A2" s="180" t="s">
        <v>113</v>
      </c>
      <c r="B2" s="180"/>
      <c r="C2" s="180"/>
      <c r="D2" s="180"/>
      <c r="E2" s="180"/>
      <c r="F2" s="180"/>
      <c r="G2" s="180"/>
    </row>
    <row r="3" spans="1:7" s="1" customFormat="1" ht="12.75" customHeight="1">
      <c r="A3" s="181" t="s">
        <v>77</v>
      </c>
      <c r="B3" s="182"/>
      <c r="C3" s="182"/>
      <c r="D3" s="182"/>
      <c r="E3" s="182"/>
      <c r="F3" s="182"/>
      <c r="G3" s="183"/>
    </row>
    <row r="4" spans="1:7" s="2" customFormat="1" ht="27.75" customHeight="1">
      <c r="A4" s="184"/>
      <c r="B4" s="185"/>
      <c r="C4" s="185"/>
      <c r="D4" s="185"/>
      <c r="E4" s="185"/>
      <c r="F4" s="185"/>
      <c r="G4" s="186"/>
    </row>
    <row r="5" spans="1:7" s="2" customFormat="1" ht="28.5">
      <c r="A5" s="52" t="s">
        <v>0</v>
      </c>
      <c r="B5" s="52" t="s">
        <v>78</v>
      </c>
      <c r="C5" s="155" t="s">
        <v>79</v>
      </c>
      <c r="D5" s="156"/>
      <c r="E5" s="156"/>
      <c r="F5" s="156"/>
      <c r="G5" s="156"/>
    </row>
    <row r="6" spans="1:7" s="2" customFormat="1" ht="14.25">
      <c r="A6" s="52"/>
      <c r="B6" s="53" t="s">
        <v>1</v>
      </c>
      <c r="C6" s="157" t="s">
        <v>2</v>
      </c>
      <c r="D6" s="158"/>
      <c r="E6" s="159"/>
      <c r="F6" s="54"/>
      <c r="G6" s="55"/>
    </row>
    <row r="7" spans="1:7" s="2" customFormat="1" ht="29.25" customHeight="1">
      <c r="A7" s="56">
        <v>1</v>
      </c>
      <c r="B7" s="57" t="s">
        <v>1</v>
      </c>
      <c r="C7" s="58" t="s">
        <v>3</v>
      </c>
      <c r="D7" s="59" t="s">
        <v>4</v>
      </c>
      <c r="E7" s="120">
        <v>0.37</v>
      </c>
      <c r="F7" s="121">
        <v>0</v>
      </c>
      <c r="G7" s="60">
        <f>E7*F7</f>
        <v>0</v>
      </c>
    </row>
    <row r="8" spans="1:7" ht="14.25">
      <c r="A8" s="61"/>
      <c r="B8" s="62" t="s">
        <v>33</v>
      </c>
      <c r="C8" s="152" t="s">
        <v>37</v>
      </c>
      <c r="D8" s="153"/>
      <c r="E8" s="154"/>
      <c r="F8" s="54"/>
      <c r="G8" s="63"/>
    </row>
    <row r="9" spans="1:7" ht="28.5">
      <c r="A9" s="64">
        <f>A7+1</f>
        <v>2</v>
      </c>
      <c r="B9" s="65" t="s">
        <v>33</v>
      </c>
      <c r="C9" s="66" t="s">
        <v>34</v>
      </c>
      <c r="D9" s="67" t="s">
        <v>16</v>
      </c>
      <c r="E9" s="120">
        <v>7</v>
      </c>
      <c r="F9" s="121">
        <v>0</v>
      </c>
      <c r="G9" s="60">
        <f>E9*F9</f>
        <v>0</v>
      </c>
    </row>
    <row r="10" spans="1:7" s="23" customFormat="1" ht="28.5">
      <c r="A10" s="64">
        <f>A9+1</f>
        <v>3</v>
      </c>
      <c r="B10" s="65" t="s">
        <v>33</v>
      </c>
      <c r="C10" s="66" t="s">
        <v>62</v>
      </c>
      <c r="D10" s="67" t="s">
        <v>16</v>
      </c>
      <c r="E10" s="120">
        <v>10</v>
      </c>
      <c r="F10" s="121">
        <v>0</v>
      </c>
      <c r="G10" s="60">
        <f>E10*F10</f>
        <v>0</v>
      </c>
    </row>
    <row r="11" spans="1:7" ht="28.5">
      <c r="A11" s="64">
        <f>A10+1</f>
        <v>4</v>
      </c>
      <c r="B11" s="65" t="s">
        <v>33</v>
      </c>
      <c r="C11" s="66" t="s">
        <v>35</v>
      </c>
      <c r="D11" s="67" t="s">
        <v>16</v>
      </c>
      <c r="E11" s="120">
        <v>5</v>
      </c>
      <c r="F11" s="121">
        <v>0</v>
      </c>
      <c r="G11" s="60">
        <f>E11*F11</f>
        <v>0</v>
      </c>
    </row>
    <row r="12" spans="1:7" ht="28.5">
      <c r="A12" s="64">
        <f>A11+1</f>
        <v>5</v>
      </c>
      <c r="B12" s="65" t="s">
        <v>33</v>
      </c>
      <c r="C12" s="66" t="s">
        <v>36</v>
      </c>
      <c r="D12" s="67" t="s">
        <v>16</v>
      </c>
      <c r="E12" s="120">
        <v>3</v>
      </c>
      <c r="F12" s="121">
        <v>0</v>
      </c>
      <c r="G12" s="60">
        <f>E12*F12</f>
        <v>0</v>
      </c>
    </row>
    <row r="13" spans="1:7" ht="14.25">
      <c r="A13" s="52"/>
      <c r="B13" s="53" t="s">
        <v>33</v>
      </c>
      <c r="C13" s="164" t="s">
        <v>94</v>
      </c>
      <c r="D13" s="153"/>
      <c r="E13" s="153"/>
      <c r="F13" s="153"/>
      <c r="G13" s="153"/>
    </row>
    <row r="14" spans="1:7" ht="14.25">
      <c r="A14" s="68">
        <f>A12+1</f>
        <v>6</v>
      </c>
      <c r="B14" s="65" t="s">
        <v>33</v>
      </c>
      <c r="C14" s="69" t="s">
        <v>95</v>
      </c>
      <c r="D14" s="70" t="s">
        <v>96</v>
      </c>
      <c r="E14" s="150">
        <v>0.0013</v>
      </c>
      <c r="F14" s="121">
        <v>0</v>
      </c>
      <c r="G14" s="60">
        <f aca="true" t="shared" si="0" ref="G14:G23">E14*F14</f>
        <v>0</v>
      </c>
    </row>
    <row r="15" spans="1:7" ht="14.25">
      <c r="A15" s="52"/>
      <c r="B15" s="53" t="s">
        <v>5</v>
      </c>
      <c r="C15" s="162" t="s">
        <v>6</v>
      </c>
      <c r="D15" s="163"/>
      <c r="E15" s="163"/>
      <c r="F15" s="54"/>
      <c r="G15" s="55"/>
    </row>
    <row r="16" spans="1:7" s="4" customFormat="1" ht="24.75" customHeight="1">
      <c r="A16" s="64">
        <f>A14+1</f>
        <v>7</v>
      </c>
      <c r="B16" s="57" t="s">
        <v>5</v>
      </c>
      <c r="C16" s="58" t="s">
        <v>61</v>
      </c>
      <c r="D16" s="56" t="s">
        <v>80</v>
      </c>
      <c r="E16" s="122">
        <v>3107.11</v>
      </c>
      <c r="F16" s="123">
        <v>0</v>
      </c>
      <c r="G16" s="60">
        <f t="shared" si="0"/>
        <v>0</v>
      </c>
    </row>
    <row r="17" spans="1:7" s="4" customFormat="1" ht="19.5" customHeight="1">
      <c r="A17" s="71"/>
      <c r="B17" s="72" t="s">
        <v>7</v>
      </c>
      <c r="C17" s="165" t="s">
        <v>8</v>
      </c>
      <c r="D17" s="166"/>
      <c r="E17" s="166"/>
      <c r="F17" s="73"/>
      <c r="G17" s="74"/>
    </row>
    <row r="18" spans="1:7" s="4" customFormat="1" ht="28.5">
      <c r="A18" s="75">
        <f>A16+1</f>
        <v>8</v>
      </c>
      <c r="B18" s="76" t="s">
        <v>7</v>
      </c>
      <c r="C18" s="77" t="s">
        <v>63</v>
      </c>
      <c r="D18" s="78" t="s">
        <v>80</v>
      </c>
      <c r="E18" s="120">
        <v>2427.25</v>
      </c>
      <c r="F18" s="123">
        <v>0</v>
      </c>
      <c r="G18" s="60">
        <f t="shared" si="0"/>
        <v>0</v>
      </c>
    </row>
    <row r="19" spans="1:7" s="4" customFormat="1" ht="28.5">
      <c r="A19" s="79">
        <f>A18+1</f>
        <v>9</v>
      </c>
      <c r="B19" s="80" t="s">
        <v>7</v>
      </c>
      <c r="C19" s="81" t="s">
        <v>106</v>
      </c>
      <c r="D19" s="82" t="s">
        <v>80</v>
      </c>
      <c r="E19" s="120">
        <v>2427.25</v>
      </c>
      <c r="F19" s="123">
        <v>0</v>
      </c>
      <c r="G19" s="60">
        <f t="shared" si="0"/>
        <v>0</v>
      </c>
    </row>
    <row r="20" spans="1:7" s="4" customFormat="1" ht="28.5">
      <c r="A20" s="79">
        <f>A19+1</f>
        <v>10</v>
      </c>
      <c r="B20" s="80" t="s">
        <v>7</v>
      </c>
      <c r="C20" s="81" t="s">
        <v>97</v>
      </c>
      <c r="D20" s="82" t="s">
        <v>98</v>
      </c>
      <c r="E20" s="120">
        <v>95.5</v>
      </c>
      <c r="F20" s="123">
        <v>0</v>
      </c>
      <c r="G20" s="60">
        <f t="shared" si="0"/>
        <v>0</v>
      </c>
    </row>
    <row r="21" spans="1:7" s="4" customFormat="1" ht="43.5" customHeight="1">
      <c r="A21" s="79">
        <f>A20+1</f>
        <v>11</v>
      </c>
      <c r="B21" s="80" t="s">
        <v>7</v>
      </c>
      <c r="C21" s="81" t="s">
        <v>22</v>
      </c>
      <c r="D21" s="82" t="s">
        <v>9</v>
      </c>
      <c r="E21" s="124">
        <v>9.5</v>
      </c>
      <c r="F21" s="121">
        <v>0</v>
      </c>
      <c r="G21" s="60">
        <f t="shared" si="0"/>
        <v>0</v>
      </c>
    </row>
    <row r="22" spans="1:7" s="22" customFormat="1" ht="48.75" customHeight="1">
      <c r="A22" s="79">
        <f>A21+1</f>
        <v>12</v>
      </c>
      <c r="B22" s="80" t="s">
        <v>7</v>
      </c>
      <c r="C22" s="81" t="s">
        <v>56</v>
      </c>
      <c r="D22" s="82" t="s">
        <v>9</v>
      </c>
      <c r="E22" s="124">
        <v>9</v>
      </c>
      <c r="F22" s="121">
        <v>0</v>
      </c>
      <c r="G22" s="60">
        <f t="shared" si="0"/>
        <v>0</v>
      </c>
    </row>
    <row r="23" spans="1:7" s="4" customFormat="1" ht="35.25" customHeight="1">
      <c r="A23" s="64">
        <f>A22+1</f>
        <v>13</v>
      </c>
      <c r="B23" s="65" t="s">
        <v>7</v>
      </c>
      <c r="C23" s="69" t="s">
        <v>23</v>
      </c>
      <c r="D23" s="70" t="s">
        <v>16</v>
      </c>
      <c r="E23" s="124">
        <v>2</v>
      </c>
      <c r="F23" s="121">
        <v>0</v>
      </c>
      <c r="G23" s="60">
        <f t="shared" si="0"/>
        <v>0</v>
      </c>
    </row>
    <row r="24" spans="1:7" s="4" customFormat="1" ht="14.25">
      <c r="A24" s="167" t="s">
        <v>64</v>
      </c>
      <c r="B24" s="168"/>
      <c r="C24" s="168"/>
      <c r="D24" s="168"/>
      <c r="E24" s="168"/>
      <c r="F24" s="168"/>
      <c r="G24" s="83">
        <f>SUM(G7:G23)</f>
        <v>0</v>
      </c>
    </row>
    <row r="25" spans="1:12" s="5" customFormat="1" ht="12.75">
      <c r="A25" s="36"/>
      <c r="B25" s="8"/>
      <c r="C25" s="12"/>
      <c r="D25" s="12"/>
      <c r="E25" s="12"/>
      <c r="F25" s="25"/>
      <c r="G25" s="40"/>
      <c r="L25" s="46"/>
    </row>
    <row r="26" spans="1:7" s="2" customFormat="1" ht="28.5">
      <c r="A26" s="52" t="s">
        <v>0</v>
      </c>
      <c r="B26" s="52" t="s">
        <v>81</v>
      </c>
      <c r="C26" s="155" t="s">
        <v>82</v>
      </c>
      <c r="D26" s="156"/>
      <c r="E26" s="156"/>
      <c r="F26" s="156"/>
      <c r="G26" s="156"/>
    </row>
    <row r="27" spans="1:7" s="2" customFormat="1" ht="14.25">
      <c r="A27" s="84"/>
      <c r="B27" s="85" t="s">
        <v>10</v>
      </c>
      <c r="C27" s="160" t="s">
        <v>11</v>
      </c>
      <c r="D27" s="161"/>
      <c r="E27" s="161"/>
      <c r="F27" s="54"/>
      <c r="G27" s="55"/>
    </row>
    <row r="28" spans="1:7" ht="28.5">
      <c r="A28" s="67">
        <f>A23+1</f>
        <v>14</v>
      </c>
      <c r="B28" s="86" t="s">
        <v>10</v>
      </c>
      <c r="C28" s="87" t="s">
        <v>12</v>
      </c>
      <c r="D28" s="67" t="s">
        <v>83</v>
      </c>
      <c r="E28" s="120">
        <v>3091.8</v>
      </c>
      <c r="F28" s="121">
        <v>0</v>
      </c>
      <c r="G28" s="60">
        <f>E28*F28</f>
        <v>0</v>
      </c>
    </row>
    <row r="29" spans="1:7" s="2" customFormat="1" ht="14.25">
      <c r="A29" s="88"/>
      <c r="B29" s="89" t="s">
        <v>13</v>
      </c>
      <c r="C29" s="160" t="s">
        <v>14</v>
      </c>
      <c r="D29" s="161"/>
      <c r="E29" s="161"/>
      <c r="F29" s="54"/>
      <c r="G29" s="63"/>
    </row>
    <row r="30" spans="1:7" s="7" customFormat="1" ht="47.25" customHeight="1">
      <c r="A30" s="67">
        <f>A28+1</f>
        <v>15</v>
      </c>
      <c r="B30" s="86" t="s">
        <v>13</v>
      </c>
      <c r="C30" s="87" t="s">
        <v>15</v>
      </c>
      <c r="D30" s="67" t="s">
        <v>83</v>
      </c>
      <c r="E30" s="120">
        <v>238.1</v>
      </c>
      <c r="F30" s="125">
        <v>0</v>
      </c>
      <c r="G30" s="60">
        <f>E30*F30</f>
        <v>0</v>
      </c>
    </row>
    <row r="31" spans="1:8" s="20" customFormat="1" ht="14.25" customHeight="1">
      <c r="A31" s="167" t="s">
        <v>65</v>
      </c>
      <c r="B31" s="167"/>
      <c r="C31" s="167"/>
      <c r="D31" s="167"/>
      <c r="E31" s="167"/>
      <c r="F31" s="189"/>
      <c r="G31" s="83">
        <f>SUM(G28:G30)</f>
        <v>0</v>
      </c>
      <c r="H31" s="38"/>
    </row>
    <row r="32" spans="1:7" s="7" customFormat="1" ht="12.75">
      <c r="A32" s="37"/>
      <c r="B32" s="15"/>
      <c r="C32" s="16"/>
      <c r="D32" s="17"/>
      <c r="E32" s="19"/>
      <c r="F32" s="26"/>
      <c r="G32" s="41"/>
    </row>
    <row r="33" spans="1:7" s="20" customFormat="1" ht="28.5">
      <c r="A33" s="52" t="s">
        <v>0</v>
      </c>
      <c r="B33" s="52" t="s">
        <v>84</v>
      </c>
      <c r="C33" s="155" t="s">
        <v>52</v>
      </c>
      <c r="D33" s="156"/>
      <c r="E33" s="156"/>
      <c r="F33" s="156"/>
      <c r="G33" s="156"/>
    </row>
    <row r="34" spans="1:7" s="20" customFormat="1" ht="14.25">
      <c r="A34" s="91" t="s">
        <v>24</v>
      </c>
      <c r="B34" s="91" t="s">
        <v>53</v>
      </c>
      <c r="C34" s="190" t="s">
        <v>54</v>
      </c>
      <c r="D34" s="191"/>
      <c r="E34" s="191"/>
      <c r="F34" s="191"/>
      <c r="G34" s="191"/>
    </row>
    <row r="35" spans="1:7" s="20" customFormat="1" ht="50.25" customHeight="1">
      <c r="A35" s="90">
        <f>A30+1</f>
        <v>16</v>
      </c>
      <c r="B35" s="90" t="s">
        <v>53</v>
      </c>
      <c r="C35" s="92" t="s">
        <v>55</v>
      </c>
      <c r="D35" s="93" t="s">
        <v>9</v>
      </c>
      <c r="E35" s="127">
        <v>9</v>
      </c>
      <c r="F35" s="125">
        <v>0</v>
      </c>
      <c r="G35" s="60">
        <f>E35*F35</f>
        <v>0</v>
      </c>
    </row>
    <row r="36" spans="1:7" s="21" customFormat="1" ht="36" customHeight="1">
      <c r="A36" s="90">
        <f>A35+1</f>
        <v>17</v>
      </c>
      <c r="B36" s="90" t="s">
        <v>53</v>
      </c>
      <c r="C36" s="92" t="s">
        <v>57</v>
      </c>
      <c r="D36" s="93" t="s">
        <v>16</v>
      </c>
      <c r="E36" s="123">
        <v>2</v>
      </c>
      <c r="F36" s="127">
        <v>0</v>
      </c>
      <c r="G36" s="60">
        <f>E36*F36</f>
        <v>0</v>
      </c>
    </row>
    <row r="37" spans="1:8" s="21" customFormat="1" ht="14.25">
      <c r="A37" s="167" t="s">
        <v>66</v>
      </c>
      <c r="B37" s="168"/>
      <c r="C37" s="168"/>
      <c r="D37" s="168"/>
      <c r="E37" s="168"/>
      <c r="F37" s="168"/>
      <c r="G37" s="83">
        <f>SUM(G35:G36)</f>
        <v>0</v>
      </c>
      <c r="H37" s="39"/>
    </row>
    <row r="38" spans="1:7" s="7" customFormat="1" ht="12.75">
      <c r="A38" s="36"/>
      <c r="B38" s="8"/>
      <c r="C38" s="13"/>
      <c r="D38" s="9"/>
      <c r="E38" s="14"/>
      <c r="F38" s="27"/>
      <c r="G38" s="42"/>
    </row>
    <row r="39" spans="1:7" s="6" customFormat="1" ht="28.5">
      <c r="A39" s="52" t="s">
        <v>0</v>
      </c>
      <c r="B39" s="94" t="s">
        <v>85</v>
      </c>
      <c r="C39" s="192" t="s">
        <v>86</v>
      </c>
      <c r="D39" s="156"/>
      <c r="E39" s="156"/>
      <c r="F39" s="156"/>
      <c r="G39" s="156"/>
    </row>
    <row r="40" spans="1:7" s="6" customFormat="1" ht="18" customHeight="1">
      <c r="A40" s="95"/>
      <c r="B40" s="96" t="s">
        <v>58</v>
      </c>
      <c r="C40" s="162" t="s">
        <v>59</v>
      </c>
      <c r="D40" s="163"/>
      <c r="E40" s="163"/>
      <c r="F40" s="97"/>
      <c r="G40" s="98"/>
    </row>
    <row r="41" spans="1:7" s="6" customFormat="1" ht="18">
      <c r="A41" s="90">
        <f>A36+1</f>
        <v>18</v>
      </c>
      <c r="B41" s="99" t="s">
        <v>58</v>
      </c>
      <c r="C41" s="100" t="s">
        <v>60</v>
      </c>
      <c r="D41" s="101" t="s">
        <v>87</v>
      </c>
      <c r="E41" s="126">
        <v>3411</v>
      </c>
      <c r="F41" s="123">
        <v>0</v>
      </c>
      <c r="G41" s="60">
        <f>E41*F41</f>
        <v>0</v>
      </c>
    </row>
    <row r="42" spans="1:7" s="2" customFormat="1" ht="18" customHeight="1">
      <c r="A42" s="145"/>
      <c r="B42" s="140" t="s">
        <v>101</v>
      </c>
      <c r="C42" s="141" t="s">
        <v>102</v>
      </c>
      <c r="D42" s="142" t="s">
        <v>24</v>
      </c>
      <c r="E42" s="143"/>
      <c r="F42" s="144"/>
      <c r="G42" s="146"/>
    </row>
    <row r="43" spans="1:7" s="6" customFormat="1" ht="22.5" customHeight="1">
      <c r="A43" s="67">
        <f>A41+1</f>
        <v>19</v>
      </c>
      <c r="B43" s="147" t="s">
        <v>101</v>
      </c>
      <c r="C43" s="100" t="s">
        <v>103</v>
      </c>
      <c r="D43" s="103" t="s">
        <v>80</v>
      </c>
      <c r="E43" s="120">
        <v>6459</v>
      </c>
      <c r="F43" s="127">
        <v>0</v>
      </c>
      <c r="G43" s="60">
        <f>E43*F43</f>
        <v>0</v>
      </c>
    </row>
    <row r="44" spans="1:7" s="6" customFormat="1" ht="16.5" customHeight="1">
      <c r="A44" s="104"/>
      <c r="B44" s="105" t="s">
        <v>31</v>
      </c>
      <c r="C44" s="173" t="s">
        <v>32</v>
      </c>
      <c r="D44" s="174"/>
      <c r="E44" s="174"/>
      <c r="F44" s="106"/>
      <c r="G44" s="107"/>
    </row>
    <row r="45" spans="1:8" s="21" customFormat="1" ht="33.75" customHeight="1">
      <c r="A45" s="108">
        <f>A43+1</f>
        <v>20</v>
      </c>
      <c r="B45" s="68" t="s">
        <v>100</v>
      </c>
      <c r="C45" s="148" t="s">
        <v>99</v>
      </c>
      <c r="D45" s="103" t="s">
        <v>80</v>
      </c>
      <c r="E45" s="120">
        <v>3367</v>
      </c>
      <c r="F45" s="127">
        <v>0</v>
      </c>
      <c r="G45" s="60">
        <f>E45*F45</f>
        <v>0</v>
      </c>
      <c r="H45" s="39"/>
    </row>
    <row r="46" spans="1:8" s="21" customFormat="1" ht="19.5" customHeight="1">
      <c r="A46" s="109"/>
      <c r="B46" s="149" t="s">
        <v>17</v>
      </c>
      <c r="C46" s="193" t="s">
        <v>18</v>
      </c>
      <c r="D46" s="194"/>
      <c r="E46" s="194"/>
      <c r="F46" s="194"/>
      <c r="G46" s="195"/>
      <c r="H46" s="39"/>
    </row>
    <row r="47" spans="1:8" s="21" customFormat="1" ht="41.25" customHeight="1">
      <c r="A47" s="108">
        <f>A45+1</f>
        <v>21</v>
      </c>
      <c r="B47" s="68" t="s">
        <v>17</v>
      </c>
      <c r="C47" s="100" t="s">
        <v>104</v>
      </c>
      <c r="D47" s="103" t="s">
        <v>80</v>
      </c>
      <c r="E47" s="120">
        <v>3061</v>
      </c>
      <c r="F47" s="127">
        <v>0</v>
      </c>
      <c r="G47" s="60">
        <f>E47*F47</f>
        <v>0</v>
      </c>
      <c r="H47" s="39"/>
    </row>
    <row r="48" spans="1:8" s="21" customFormat="1" ht="38.25" customHeight="1">
      <c r="A48" s="108">
        <f>A47+1</f>
        <v>22</v>
      </c>
      <c r="B48" s="68" t="s">
        <v>17</v>
      </c>
      <c r="C48" s="100" t="s">
        <v>105</v>
      </c>
      <c r="D48" s="103" t="s">
        <v>80</v>
      </c>
      <c r="E48" s="120">
        <v>2876</v>
      </c>
      <c r="F48" s="127">
        <v>0</v>
      </c>
      <c r="G48" s="60">
        <f>E48*F48</f>
        <v>0</v>
      </c>
      <c r="H48" s="39"/>
    </row>
    <row r="49" spans="1:8" s="21" customFormat="1" ht="16.5" customHeight="1">
      <c r="A49" s="167" t="s">
        <v>67</v>
      </c>
      <c r="B49" s="168"/>
      <c r="C49" s="168"/>
      <c r="D49" s="168"/>
      <c r="E49" s="168"/>
      <c r="F49" s="168"/>
      <c r="G49" s="83">
        <f>SUM(G41:G48)</f>
        <v>0</v>
      </c>
      <c r="H49" s="39"/>
    </row>
    <row r="50" spans="1:7" s="6" customFormat="1" ht="12.75">
      <c r="A50" s="171"/>
      <c r="B50" s="172"/>
      <c r="C50" s="172"/>
      <c r="D50" s="172"/>
      <c r="E50" s="172"/>
      <c r="F50" s="172"/>
      <c r="G50" s="172"/>
    </row>
    <row r="51" spans="1:7" ht="28.5">
      <c r="A51" s="111" t="s">
        <v>0</v>
      </c>
      <c r="B51" s="111" t="s">
        <v>88</v>
      </c>
      <c r="C51" s="175" t="s">
        <v>89</v>
      </c>
      <c r="D51" s="176"/>
      <c r="E51" s="176"/>
      <c r="F51" s="176"/>
      <c r="G51" s="176"/>
    </row>
    <row r="52" spans="1:7" ht="14.25">
      <c r="A52" s="112"/>
      <c r="B52" s="113" t="s">
        <v>47</v>
      </c>
      <c r="C52" s="169" t="s">
        <v>48</v>
      </c>
      <c r="D52" s="170"/>
      <c r="E52" s="170"/>
      <c r="F52" s="170"/>
      <c r="G52" s="170"/>
    </row>
    <row r="53" spans="1:7" s="6" customFormat="1" ht="28.5">
      <c r="A53" s="114">
        <f>A48+1</f>
        <v>23</v>
      </c>
      <c r="B53" s="115" t="s">
        <v>47</v>
      </c>
      <c r="C53" s="116" t="s">
        <v>28</v>
      </c>
      <c r="D53" s="117" t="s">
        <v>80</v>
      </c>
      <c r="E53" s="120">
        <v>44</v>
      </c>
      <c r="F53" s="127">
        <v>0</v>
      </c>
      <c r="G53" s="60">
        <f>F53*E53</f>
        <v>0</v>
      </c>
    </row>
    <row r="54" spans="1:7" s="6" customFormat="1" ht="21.75" customHeight="1">
      <c r="A54" s="75">
        <f>A53+1</f>
        <v>24</v>
      </c>
      <c r="B54" s="115" t="s">
        <v>47</v>
      </c>
      <c r="C54" s="116" t="s">
        <v>29</v>
      </c>
      <c r="D54" s="117" t="s">
        <v>80</v>
      </c>
      <c r="E54" s="120">
        <v>912.5</v>
      </c>
      <c r="F54" s="127">
        <v>0</v>
      </c>
      <c r="G54" s="60">
        <f>F54*E54</f>
        <v>0</v>
      </c>
    </row>
    <row r="55" spans="1:7" s="6" customFormat="1" ht="17.25" customHeight="1">
      <c r="A55" s="112"/>
      <c r="B55" s="113" t="s">
        <v>19</v>
      </c>
      <c r="C55" s="169" t="s">
        <v>20</v>
      </c>
      <c r="D55" s="170"/>
      <c r="E55" s="170"/>
      <c r="F55" s="170"/>
      <c r="G55" s="170"/>
    </row>
    <row r="56" spans="1:7" s="6" customFormat="1" ht="42.75">
      <c r="A56" s="75">
        <f>A54+1</f>
        <v>25</v>
      </c>
      <c r="B56" s="115" t="s">
        <v>19</v>
      </c>
      <c r="C56" s="116" t="s">
        <v>107</v>
      </c>
      <c r="D56" s="117" t="s">
        <v>80</v>
      </c>
      <c r="E56" s="120">
        <v>2741</v>
      </c>
      <c r="F56" s="151">
        <v>0</v>
      </c>
      <c r="G56" s="60">
        <f>F56*E56</f>
        <v>0</v>
      </c>
    </row>
    <row r="57" spans="1:7" s="6" customFormat="1" ht="42.75">
      <c r="A57" s="75">
        <f>A56+1</f>
        <v>26</v>
      </c>
      <c r="B57" s="115" t="s">
        <v>19</v>
      </c>
      <c r="C57" s="116" t="s">
        <v>108</v>
      </c>
      <c r="D57" s="117" t="s">
        <v>80</v>
      </c>
      <c r="E57" s="120">
        <v>2687</v>
      </c>
      <c r="F57" s="151">
        <v>0</v>
      </c>
      <c r="G57" s="60">
        <f>F57*E57</f>
        <v>0</v>
      </c>
    </row>
    <row r="58" spans="1:7" s="6" customFormat="1" ht="42.75">
      <c r="A58" s="75">
        <f>A57+1</f>
        <v>27</v>
      </c>
      <c r="B58" s="115" t="s">
        <v>19</v>
      </c>
      <c r="C58" s="116" t="s">
        <v>74</v>
      </c>
      <c r="D58" s="117" t="s">
        <v>80</v>
      </c>
      <c r="E58" s="120">
        <v>2647</v>
      </c>
      <c r="F58" s="151">
        <v>0</v>
      </c>
      <c r="G58" s="60">
        <f>F58*E58</f>
        <v>0</v>
      </c>
    </row>
    <row r="59" spans="1:8" s="23" customFormat="1" ht="14.25">
      <c r="A59" s="167" t="s">
        <v>68</v>
      </c>
      <c r="B59" s="168"/>
      <c r="C59" s="168"/>
      <c r="D59" s="168"/>
      <c r="E59" s="168"/>
      <c r="F59" s="168"/>
      <c r="G59" s="83">
        <f>SUM(G53:G58)</f>
        <v>0</v>
      </c>
      <c r="H59" s="31"/>
    </row>
    <row r="60" spans="1:7" s="6" customFormat="1" ht="12.75">
      <c r="A60" s="187"/>
      <c r="B60" s="188"/>
      <c r="C60" s="188"/>
      <c r="D60" s="188"/>
      <c r="E60" s="188"/>
      <c r="F60" s="188"/>
      <c r="G60" s="188"/>
    </row>
    <row r="61" spans="1:7" s="6" customFormat="1" ht="28.5">
      <c r="A61" s="111" t="s">
        <v>0</v>
      </c>
      <c r="B61" s="113" t="s">
        <v>90</v>
      </c>
      <c r="C61" s="169" t="s">
        <v>91</v>
      </c>
      <c r="D61" s="170"/>
      <c r="E61" s="170"/>
      <c r="F61" s="170"/>
      <c r="G61" s="170"/>
    </row>
    <row r="62" spans="1:7" s="6" customFormat="1" ht="14.25">
      <c r="A62" s="112"/>
      <c r="B62" s="113" t="s">
        <v>21</v>
      </c>
      <c r="C62" s="169" t="s">
        <v>25</v>
      </c>
      <c r="D62" s="170"/>
      <c r="E62" s="170"/>
      <c r="F62" s="170"/>
      <c r="G62" s="170"/>
    </row>
    <row r="63" spans="1:7" s="6" customFormat="1" ht="31.5" customHeight="1">
      <c r="A63" s="78">
        <f>A58+1</f>
        <v>28</v>
      </c>
      <c r="B63" s="115" t="s">
        <v>21</v>
      </c>
      <c r="C63" s="116" t="s">
        <v>26</v>
      </c>
      <c r="D63" s="117" t="s">
        <v>80</v>
      </c>
      <c r="E63" s="120">
        <v>1675.82</v>
      </c>
      <c r="F63" s="127">
        <v>0</v>
      </c>
      <c r="G63" s="60">
        <f aca="true" t="shared" si="1" ref="G63:G68">F63*E63</f>
        <v>0</v>
      </c>
    </row>
    <row r="64" spans="1:7" ht="33" customHeight="1">
      <c r="A64" s="75">
        <f>A63+1</f>
        <v>29</v>
      </c>
      <c r="B64" s="115" t="s">
        <v>21</v>
      </c>
      <c r="C64" s="116" t="s">
        <v>73</v>
      </c>
      <c r="D64" s="78" t="s">
        <v>9</v>
      </c>
      <c r="E64" s="120">
        <v>41</v>
      </c>
      <c r="F64" s="121">
        <v>0</v>
      </c>
      <c r="G64" s="60">
        <f t="shared" si="1"/>
        <v>0</v>
      </c>
    </row>
    <row r="65" spans="1:7" ht="46.5" customHeight="1">
      <c r="A65" s="75">
        <f>A64+1</f>
        <v>30</v>
      </c>
      <c r="B65" s="115" t="s">
        <v>21</v>
      </c>
      <c r="C65" s="116" t="s">
        <v>27</v>
      </c>
      <c r="D65" s="117" t="s">
        <v>80</v>
      </c>
      <c r="E65" s="120">
        <v>43</v>
      </c>
      <c r="F65" s="121">
        <v>0</v>
      </c>
      <c r="G65" s="60">
        <f t="shared" si="1"/>
        <v>0</v>
      </c>
    </row>
    <row r="66" spans="1:7" ht="30" customHeight="1">
      <c r="A66" s="75">
        <f>A65+1</f>
        <v>31</v>
      </c>
      <c r="B66" s="102" t="s">
        <v>30</v>
      </c>
      <c r="C66" s="100" t="s">
        <v>109</v>
      </c>
      <c r="D66" s="67" t="s">
        <v>9</v>
      </c>
      <c r="E66" s="120">
        <v>14</v>
      </c>
      <c r="F66" s="121">
        <v>0</v>
      </c>
      <c r="G66" s="60">
        <f t="shared" si="1"/>
        <v>0</v>
      </c>
    </row>
    <row r="67" spans="1:7" ht="28.5">
      <c r="A67" s="75">
        <f>A66+1</f>
        <v>32</v>
      </c>
      <c r="B67" s="102" t="s">
        <v>30</v>
      </c>
      <c r="C67" s="100" t="s">
        <v>72</v>
      </c>
      <c r="D67" s="67" t="s">
        <v>9</v>
      </c>
      <c r="E67" s="120">
        <v>22.5</v>
      </c>
      <c r="F67" s="121">
        <v>0</v>
      </c>
      <c r="G67" s="60">
        <f t="shared" si="1"/>
        <v>0</v>
      </c>
    </row>
    <row r="68" spans="1:7" ht="32.25" customHeight="1">
      <c r="A68" s="75">
        <f>A67+1</f>
        <v>33</v>
      </c>
      <c r="B68" s="102" t="s">
        <v>30</v>
      </c>
      <c r="C68" s="119" t="s">
        <v>110</v>
      </c>
      <c r="D68" s="67" t="s">
        <v>16</v>
      </c>
      <c r="E68" s="120">
        <v>8</v>
      </c>
      <c r="F68" s="121">
        <v>0</v>
      </c>
      <c r="G68" s="60">
        <f t="shared" si="1"/>
        <v>0</v>
      </c>
    </row>
    <row r="69" spans="1:8" s="23" customFormat="1" ht="14.25">
      <c r="A69" s="167" t="s">
        <v>69</v>
      </c>
      <c r="B69" s="168"/>
      <c r="C69" s="168"/>
      <c r="D69" s="168"/>
      <c r="E69" s="168"/>
      <c r="F69" s="168"/>
      <c r="G69" s="83">
        <f>SUM(G63:G68)</f>
        <v>0</v>
      </c>
      <c r="H69" s="31"/>
    </row>
    <row r="70" spans="1:5" ht="12.75">
      <c r="A70" s="11"/>
      <c r="B70" s="43"/>
      <c r="C70" s="30"/>
      <c r="D70" s="44"/>
      <c r="E70" s="18"/>
    </row>
    <row r="71" spans="1:7" ht="71.25">
      <c r="A71" s="61" t="s">
        <v>51</v>
      </c>
      <c r="B71" s="113" t="s">
        <v>92</v>
      </c>
      <c r="C71" s="169" t="s">
        <v>93</v>
      </c>
      <c r="D71" s="170"/>
      <c r="E71" s="170"/>
      <c r="F71" s="170"/>
      <c r="G71" s="170"/>
    </row>
    <row r="72" spans="1:7" ht="14.25">
      <c r="A72" s="110"/>
      <c r="B72" s="128" t="s">
        <v>38</v>
      </c>
      <c r="C72" s="169" t="s">
        <v>39</v>
      </c>
      <c r="D72" s="170"/>
      <c r="E72" s="170"/>
      <c r="F72" s="170"/>
      <c r="G72" s="170"/>
    </row>
    <row r="73" spans="1:7" ht="30">
      <c r="A73" s="75">
        <f>A68+1</f>
        <v>34</v>
      </c>
      <c r="B73" s="129" t="s">
        <v>38</v>
      </c>
      <c r="C73" s="130" t="s">
        <v>111</v>
      </c>
      <c r="D73" s="131" t="s">
        <v>87</v>
      </c>
      <c r="E73" s="132">
        <v>84.49</v>
      </c>
      <c r="F73" s="121">
        <v>0</v>
      </c>
      <c r="G73" s="118">
        <f>F73*E73</f>
        <v>0</v>
      </c>
    </row>
    <row r="74" spans="1:7" ht="30">
      <c r="A74" s="75">
        <f>A73+1</f>
        <v>35</v>
      </c>
      <c r="B74" s="129" t="s">
        <v>38</v>
      </c>
      <c r="C74" s="130" t="s">
        <v>112</v>
      </c>
      <c r="D74" s="131" t="s">
        <v>87</v>
      </c>
      <c r="E74" s="132">
        <v>25.64</v>
      </c>
      <c r="F74" s="121">
        <v>0</v>
      </c>
      <c r="G74" s="60">
        <f>F74*E74</f>
        <v>0</v>
      </c>
    </row>
    <row r="75" spans="1:7" ht="14.25">
      <c r="A75" s="110"/>
      <c r="B75" s="128" t="s">
        <v>40</v>
      </c>
      <c r="C75" s="169" t="s">
        <v>41</v>
      </c>
      <c r="D75" s="170"/>
      <c r="E75" s="170"/>
      <c r="F75" s="170"/>
      <c r="G75" s="170"/>
    </row>
    <row r="76" spans="1:7" ht="18.75" customHeight="1">
      <c r="A76" s="75">
        <f>A74+1</f>
        <v>36</v>
      </c>
      <c r="B76" s="129" t="s">
        <v>40</v>
      </c>
      <c r="C76" s="133" t="s">
        <v>42</v>
      </c>
      <c r="D76" s="134" t="s">
        <v>16</v>
      </c>
      <c r="E76" s="135">
        <v>1</v>
      </c>
      <c r="F76" s="121">
        <v>0</v>
      </c>
      <c r="G76" s="60">
        <f>F76*E76</f>
        <v>0</v>
      </c>
    </row>
    <row r="77" spans="1:7" ht="30">
      <c r="A77" s="103">
        <f>A76+1</f>
        <v>37</v>
      </c>
      <c r="B77" s="129" t="s">
        <v>40</v>
      </c>
      <c r="C77" s="133" t="s">
        <v>43</v>
      </c>
      <c r="D77" s="134" t="s">
        <v>16</v>
      </c>
      <c r="E77" s="135">
        <v>1</v>
      </c>
      <c r="F77" s="121">
        <v>0</v>
      </c>
      <c r="G77" s="60">
        <f>F77*E77</f>
        <v>0</v>
      </c>
    </row>
    <row r="78" spans="1:7" ht="32.25" customHeight="1">
      <c r="A78" s="103">
        <f>A77+1</f>
        <v>38</v>
      </c>
      <c r="B78" s="129" t="s">
        <v>40</v>
      </c>
      <c r="C78" s="133" t="s">
        <v>50</v>
      </c>
      <c r="D78" s="134" t="s">
        <v>16</v>
      </c>
      <c r="E78" s="135">
        <v>2</v>
      </c>
      <c r="F78" s="121">
        <v>0</v>
      </c>
      <c r="G78" s="60">
        <f>F78*E78</f>
        <v>0</v>
      </c>
    </row>
    <row r="79" spans="1:7" ht="18.75" customHeight="1">
      <c r="A79" s="103">
        <f>A78+1</f>
        <v>39</v>
      </c>
      <c r="B79" s="129" t="s">
        <v>44</v>
      </c>
      <c r="C79" s="133" t="s">
        <v>45</v>
      </c>
      <c r="D79" s="134" t="s">
        <v>9</v>
      </c>
      <c r="E79" s="135">
        <v>40</v>
      </c>
      <c r="F79" s="121">
        <v>0</v>
      </c>
      <c r="G79" s="60">
        <f>F79*E79</f>
        <v>0</v>
      </c>
    </row>
    <row r="80" spans="1:7" ht="18" customHeight="1">
      <c r="A80" s="103">
        <f>A79+1</f>
        <v>40</v>
      </c>
      <c r="B80" s="129" t="s">
        <v>46</v>
      </c>
      <c r="C80" s="133" t="s">
        <v>71</v>
      </c>
      <c r="D80" s="134" t="s">
        <v>9</v>
      </c>
      <c r="E80" s="135">
        <v>15</v>
      </c>
      <c r="F80" s="121">
        <v>0</v>
      </c>
      <c r="G80" s="60">
        <f>F80*E80</f>
        <v>0</v>
      </c>
    </row>
    <row r="81" spans="1:8" s="23" customFormat="1" ht="14.25">
      <c r="A81" s="167" t="s">
        <v>70</v>
      </c>
      <c r="B81" s="168"/>
      <c r="C81" s="168"/>
      <c r="D81" s="168"/>
      <c r="E81" s="168"/>
      <c r="F81" s="168"/>
      <c r="G81" s="83">
        <f>SUM(G73:G80)</f>
        <v>0</v>
      </c>
      <c r="H81" s="45"/>
    </row>
    <row r="82" spans="1:5" ht="13.5" thickBot="1">
      <c r="A82" s="24"/>
      <c r="B82" s="32"/>
      <c r="C82" s="33"/>
      <c r="D82" s="34"/>
      <c r="E82" s="35"/>
    </row>
    <row r="83" spans="1:11" ht="15" thickBot="1">
      <c r="A83" s="47" t="s">
        <v>49</v>
      </c>
      <c r="B83" s="136"/>
      <c r="C83" s="136"/>
      <c r="D83" s="136"/>
      <c r="E83" s="136"/>
      <c r="F83" s="137"/>
      <c r="G83" s="138">
        <f>G24+G31+G37+G49+G59+G69+G81</f>
        <v>0</v>
      </c>
      <c r="J83" s="139"/>
      <c r="K83" s="139"/>
    </row>
    <row r="84" spans="1:7" ht="15" thickBot="1">
      <c r="A84" s="177" t="s">
        <v>75</v>
      </c>
      <c r="B84" s="178"/>
      <c r="C84" s="178"/>
      <c r="D84" s="178"/>
      <c r="E84" s="178"/>
      <c r="F84" s="178"/>
      <c r="G84" s="51">
        <f>G83*0.23</f>
        <v>0</v>
      </c>
    </row>
    <row r="85" spans="1:7" ht="15" thickBot="1">
      <c r="A85" s="177" t="s">
        <v>76</v>
      </c>
      <c r="B85" s="178"/>
      <c r="C85" s="178"/>
      <c r="D85" s="178"/>
      <c r="E85" s="178"/>
      <c r="F85" s="178"/>
      <c r="G85" s="51">
        <f>G83+G84</f>
        <v>0</v>
      </c>
    </row>
    <row r="87" ht="13.5" customHeight="1"/>
    <row r="88" spans="4:7" ht="19.5" customHeight="1">
      <c r="D88" s="196" t="s">
        <v>115</v>
      </c>
      <c r="E88" s="196"/>
      <c r="F88" s="196"/>
      <c r="G88" s="196"/>
    </row>
    <row r="89" spans="4:7" ht="30" customHeight="1">
      <c r="D89" s="196" t="s">
        <v>116</v>
      </c>
      <c r="E89" s="196"/>
      <c r="F89" s="196"/>
      <c r="G89" s="196"/>
    </row>
  </sheetData>
  <sheetProtection/>
  <mergeCells count="39">
    <mergeCell ref="D88:G88"/>
    <mergeCell ref="D89:G89"/>
    <mergeCell ref="C33:G33"/>
    <mergeCell ref="C34:G34"/>
    <mergeCell ref="C39:G39"/>
    <mergeCell ref="C40:E40"/>
    <mergeCell ref="C46:G46"/>
    <mergeCell ref="A84:F84"/>
    <mergeCell ref="C75:G75"/>
    <mergeCell ref="C71:G71"/>
    <mergeCell ref="C72:G72"/>
    <mergeCell ref="C55:G55"/>
    <mergeCell ref="A85:F85"/>
    <mergeCell ref="F1:G1"/>
    <mergeCell ref="A2:G2"/>
    <mergeCell ref="A3:G4"/>
    <mergeCell ref="A60:G60"/>
    <mergeCell ref="A59:F59"/>
    <mergeCell ref="A31:F31"/>
    <mergeCell ref="A37:F37"/>
    <mergeCell ref="A49:F49"/>
    <mergeCell ref="A81:F81"/>
    <mergeCell ref="C61:G61"/>
    <mergeCell ref="C62:G62"/>
    <mergeCell ref="A50:G50"/>
    <mergeCell ref="C44:E44"/>
    <mergeCell ref="A69:F69"/>
    <mergeCell ref="C51:G51"/>
    <mergeCell ref="C52:G52"/>
    <mergeCell ref="C8:E8"/>
    <mergeCell ref="C5:G5"/>
    <mergeCell ref="C6:E6"/>
    <mergeCell ref="C29:E29"/>
    <mergeCell ref="C26:G26"/>
    <mergeCell ref="C15:E15"/>
    <mergeCell ref="C13:G13"/>
    <mergeCell ref="C17:E17"/>
    <mergeCell ref="A24:F24"/>
    <mergeCell ref="C27:E27"/>
  </mergeCells>
  <printOptions horizontalCentered="1"/>
  <pageMargins left="1.1811023622047245" right="0.7874015748031497" top="0.7874015748031497" bottom="0.7874015748031497" header="0.5118110236220472" footer="0"/>
  <pageSetup fitToHeight="4" horizontalDpi="300" verticalDpi="300" orientation="portrait" paperSize="9" scale="60" r:id="rId1"/>
  <headerFooter alignWithMargins="0">
    <oddFooter>&amp;C&amp;P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</cp:lastModifiedBy>
  <cp:lastPrinted>2015-07-13T13:36:36Z</cp:lastPrinted>
  <dcterms:created xsi:type="dcterms:W3CDTF">2013-07-30T20:25:36Z</dcterms:created>
  <dcterms:modified xsi:type="dcterms:W3CDTF">2015-07-14T06:09:09Z</dcterms:modified>
  <cp:category/>
  <cp:version/>
  <cp:contentType/>
  <cp:contentStatus/>
</cp:coreProperties>
</file>