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15\Zad. 11 Przebudowa drogi powiatowej nr  3542W Wierzbica - Modrzejowice (IV Etap)\"/>
    </mc:Choice>
  </mc:AlternateContent>
  <bookViews>
    <workbookView xWindow="480" yWindow="36" windowWidth="27792" windowHeight="13356"/>
  </bookViews>
  <sheets>
    <sheet name="Kosztorys ofertowy" sheetId="1" r:id="rId1"/>
  </sheets>
  <definedNames>
    <definedName name="_xlnm.Print_Area" localSheetId="0">'Kosztorys ofertowy'!$A$1:$G$113</definedName>
  </definedNames>
  <calcPr calcId="152511" iterateDelta="1E-4"/>
</workbook>
</file>

<file path=xl/calcChain.xml><?xml version="1.0" encoding="utf-8"?>
<calcChain xmlns="http://schemas.openxmlformats.org/spreadsheetml/2006/main">
  <c r="G101" i="1" l="1"/>
  <c r="G98" i="1"/>
  <c r="G99" i="1"/>
  <c r="G97" i="1"/>
  <c r="G95" i="1"/>
  <c r="G92" i="1"/>
  <c r="G93" i="1"/>
  <c r="G91" i="1"/>
  <c r="G88" i="1"/>
  <c r="G87" i="1"/>
  <c r="G81" i="1"/>
  <c r="G82" i="1"/>
  <c r="G83" i="1"/>
  <c r="G84" i="1"/>
  <c r="G85" i="1"/>
  <c r="G80" i="1"/>
  <c r="G76" i="1"/>
  <c r="G77" i="1"/>
  <c r="G78" i="1"/>
  <c r="G73" i="1"/>
  <c r="G72" i="1"/>
  <c r="G71" i="1"/>
  <c r="G69" i="1"/>
  <c r="G68" i="1"/>
  <c r="G67" i="1"/>
  <c r="G66" i="1"/>
  <c r="G64" i="1"/>
  <c r="G63" i="1"/>
  <c r="G62" i="1"/>
  <c r="G61" i="1"/>
  <c r="G60" i="1"/>
  <c r="G53" i="1"/>
  <c r="G54" i="1"/>
  <c r="G55" i="1"/>
  <c r="G56" i="1"/>
  <c r="G57" i="1"/>
  <c r="G58" i="1"/>
  <c r="G52" i="1"/>
  <c r="G42" i="1"/>
  <c r="G43" i="1"/>
  <c r="G44" i="1"/>
  <c r="G45" i="1"/>
  <c r="G46" i="1"/>
  <c r="G47" i="1"/>
  <c r="G48" i="1"/>
  <c r="G49" i="1"/>
  <c r="G50" i="1"/>
  <c r="G41" i="1"/>
  <c r="G35" i="1"/>
  <c r="G36" i="1"/>
  <c r="G37" i="1"/>
  <c r="G38" i="1"/>
  <c r="G39" i="1"/>
  <c r="G12" i="1"/>
  <c r="G13" i="1"/>
  <c r="G14" i="1"/>
  <c r="G15" i="1"/>
  <c r="G16" i="1"/>
  <c r="G17" i="1"/>
  <c r="G34" i="1"/>
  <c r="G26" i="1"/>
  <c r="G28" i="1"/>
  <c r="G29" i="1"/>
  <c r="G30" i="1"/>
  <c r="G21" i="1"/>
  <c r="G22" i="1"/>
  <c r="G23" i="1"/>
  <c r="G24" i="1"/>
  <c r="G25" i="1"/>
  <c r="G19" i="1"/>
  <c r="G11" i="1"/>
  <c r="G9" i="1"/>
  <c r="G102" i="1" l="1"/>
  <c r="G103" i="1" s="1"/>
  <c r="G104" i="1" s="1"/>
</calcChain>
</file>

<file path=xl/sharedStrings.xml><?xml version="1.0" encoding="utf-8"?>
<sst xmlns="http://schemas.openxmlformats.org/spreadsheetml/2006/main" count="341" uniqueCount="231">
  <si>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</si>
  <si>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</si>
  <si>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</si>
  <si>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</si>
  <si>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</si>
  <si>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</si>
  <si>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</si>
  <si>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</si>
  <si>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1.1</t>
  </si>
  <si>
    <t>Odtworzenie trasy i punktów wysokościowych</t>
  </si>
  <si>
    <t>1 d.1.1</t>
  </si>
  <si>
    <t>D.01.01.01.</t>
  </si>
  <si>
    <t>1.2</t>
  </si>
  <si>
    <t>Roboty towarzyszące</t>
  </si>
  <si>
    <t>2 d.1.2</t>
  </si>
  <si>
    <t>D.01.04.01</t>
  </si>
  <si>
    <t>Regulacja pionowa studzienek dla zaworów wodociągowych</t>
  </si>
  <si>
    <t>szt.</t>
  </si>
  <si>
    <t>D.01.02.04</t>
  </si>
  <si>
    <t>szt</t>
  </si>
  <si>
    <t>4 d.1.2</t>
  </si>
  <si>
    <t>D.02.01.01 D.01.02.02</t>
  </si>
  <si>
    <t>m3</t>
  </si>
  <si>
    <t>analiza indywidualna</t>
  </si>
  <si>
    <t>m2</t>
  </si>
  <si>
    <t>6 d.1.2</t>
  </si>
  <si>
    <t>Zabezpieczenie rurociągów przed zamarzaniem - izolacja keramzytem o grubości 30 cm wraz z wykonaniem warstwy 2 x folia PE</t>
  </si>
  <si>
    <t>7 d.1.2</t>
  </si>
  <si>
    <t>Zasypywanie i zagęszczanie wykopów o ścianach pionowych o szerokości 0.8-2.5 m i głęb.do 1.5 m</t>
  </si>
  <si>
    <t>8 d.1.2</t>
  </si>
  <si>
    <t>m</t>
  </si>
  <si>
    <t>Regulacja wyskokościowa studni telekomunikacyjnej.</t>
  </si>
  <si>
    <t>1.3</t>
  </si>
  <si>
    <t>Zabezpieczenie drzew na czas robót</t>
  </si>
  <si>
    <t>D.01.02.01B.</t>
  </si>
  <si>
    <t>Zabezpieczenie istniejących drzew na czas budowy</t>
  </si>
  <si>
    <t>1.4</t>
  </si>
  <si>
    <t>Rozbiórka</t>
  </si>
  <si>
    <t>12 d.1.4</t>
  </si>
  <si>
    <t>D.01.02.04.</t>
  </si>
  <si>
    <t>Rozebranie krawężników betonowych na ławie betonowej - rozebranie istniejących krawężników wtopionych betonowych wzdłuż istniejącego przebiegu drogi po obydwu stronach</t>
  </si>
  <si>
    <t>13 d.1.4</t>
  </si>
  <si>
    <t>Roboty remontowe - cięcie piłą nawierzchni bitumicznych na gł. 15 cm - należy wykonać odcięcie istniejacej nawierzchni drogi w miejscu rozbiórki istn. krawężników, w miejscach zmiany konstrukcji nawierzchni</t>
  </si>
  <si>
    <t>14 d.1.4</t>
  </si>
  <si>
    <t>Roboty ziemne</t>
  </si>
  <si>
    <t>D.01.02.02.</t>
  </si>
  <si>
    <t>D.02.01.01</t>
  </si>
  <si>
    <t>D.02.03.01</t>
  </si>
  <si>
    <t>Wykonanie nasypów - dostarczenie materiału,składowanie, transport, wbudowanie, zagęszczenie, zabezpieczenie, pielęgnacja i poprawki.</t>
  </si>
  <si>
    <t>Odwodnienie korpusu drogowego</t>
  </si>
  <si>
    <t>3.1</t>
  </si>
  <si>
    <t>Przepusty</t>
  </si>
  <si>
    <t>3.1.1</t>
  </si>
  <si>
    <t>Przepusty pod drogą i skrzyżowaniami</t>
  </si>
  <si>
    <t>D.06.02.01</t>
  </si>
  <si>
    <t>Przepusty rurowe pod drogą - rura PEHD o średnicy 60 cm - ławy fundamentowe z kruszywa łamanego 0/31,5 mm o wymiarach 1,00x0,40 m</t>
  </si>
  <si>
    <t>Przepusty rurowe pod drogą - rura PEHD o średnicy 60 cm - ławy fundamentowe z betonu C16/20</t>
  </si>
  <si>
    <t>Przepusty rurowe pod drogą rura PEHD średnicy 60 cm wraz z wykonaniem warstwy wzmocnienia nad przepustem z chudego betonu o wymiarach 1mx0,20m x L m</t>
  </si>
  <si>
    <t>Przepusty rurowe pod drogą - rura PEHD o średnicy 60 cm - zasypanie przepustów pospółką wraz z zagęszczeniem</t>
  </si>
  <si>
    <t>Przepusty rurowe o średnicy 40 cm - ścianki czołowe prefabrykowane żelbetowe dla rur o średnicy 40 cm na podsypce z kruszywa naturalnego gr. 10 cm.</t>
  </si>
  <si>
    <t>3.1.2</t>
  </si>
  <si>
    <t>Przepusty rurowe pod zjazdami - rury PEHD o średnicy 40 cm - ławy fundamentowe z kruszywa łamanego 0/31,5 mm o wymiarach 0,48x0,20 m</t>
  </si>
  <si>
    <t>3.1.3</t>
  </si>
  <si>
    <t>Rów kryty 400 mm.</t>
  </si>
  <si>
    <t>Mechaniczne rozebranie podbudowy z betonu o grub. 30 cm</t>
  </si>
  <si>
    <t>Roboty remontowe - cięcie piłą nawierzchni bitumicznych na gł. 15 cm - pod przykanaliki.</t>
  </si>
  <si>
    <t>Rury kanalizacyjne z tworzyw sztucznych - monolityczne PVC o śr. nom. 200mm - przykanaliki kierowane do rowu drogowego - sztywnośc obwodowa SN8 - wraz z wykopami, zagęsczaniem dna, warstwą pisaku 20 cm, zagęszczonego.</t>
  </si>
  <si>
    <t>Przepusty rurowe o średnicy 20 cm - ścianki czołowe prefabrykowane żelbetowe dla rur o średnicy 20 cm na podsypce z kruszywa naturalnego gr. 10 cm. - jako wylot.</t>
  </si>
  <si>
    <t>Nawierzchnie ciągów pieszych</t>
  </si>
  <si>
    <t>D.04.01.01</t>
  </si>
  <si>
    <t>Mechaniczne profilowanie i zagęszenie podłoża pod warstwy konstrukcyjne nawierzchni ciągów pieszych</t>
  </si>
  <si>
    <t>D.04.02.01</t>
  </si>
  <si>
    <t>Warstwa odsączająca- grub.warstwy po zag. 10 cm</t>
  </si>
  <si>
    <t>D.04.05.01</t>
  </si>
  <si>
    <t>Pobdudowa z piasku stabilizowanego cementem o Rm=1,5 Mpa grubość warstwy 10 cm</t>
  </si>
  <si>
    <t>D.05.03.23.</t>
  </si>
  <si>
    <t>Nawierzchnie ciągów pieszych z kostki brukowej betonowej kolor grubości 6 cm na podsypce piaskowej z wypełnieniem spoin piaskiem</t>
  </si>
  <si>
    <t>Nawierzchnie zjazdów</t>
  </si>
  <si>
    <t>D.02.01.01.</t>
  </si>
  <si>
    <t>Koryta wykonywane mechanicznie gł. 20 cm w gruncie na całej szerokości zjazdów do posesji/dzialek - zjazdy z kruszywa .Składowanie,załadunek, transport urobku,transport materiału ,utylizacja</t>
  </si>
  <si>
    <t>Pobudowa z piasku stabilizowanego cementem Rm=5 MPa, grubość warstwy po zagęszczeniu 15 cm - zjazdy z kostki</t>
  </si>
  <si>
    <t>Nawierzchnie z kostki brukowej betonowej kolor grubości 8 cm na podsypce cem-piask z wypełnieniem spoin piaskiem- zjazdy z kostki</t>
  </si>
  <si>
    <t>D.04.04.02.</t>
  </si>
  <si>
    <t>Nawierzchnia z kruszywa łamanego 0/31,5 - warstwa o grub.po zagęszcz. 20 cm - zjazdy z kruszywa</t>
  </si>
  <si>
    <t>Nawierzchnie zatok pakingowych</t>
  </si>
  <si>
    <t>Pobudowa z piasku stabilizowanego cementem Rm=5 MPa, grubość warstwy po zagęszczeniu 15 cm - zatoki</t>
  </si>
  <si>
    <t>Nawierzchnie z kostki brukowej betonowej kolor grubości 8 cm na podsypce cem-piask z wypełnieniem spoin piaskiem- zatoki</t>
  </si>
  <si>
    <t>Nawierzchnie dróg D.05.03.05</t>
  </si>
  <si>
    <t>7.1</t>
  </si>
  <si>
    <t>Konstrukcja wzmocnienia istniejącej nawierzchni drogi</t>
  </si>
  <si>
    <t>D.05.03.05.b</t>
  </si>
  <si>
    <t>t</t>
  </si>
  <si>
    <t>D.04.07.01</t>
  </si>
  <si>
    <t>D.05.03.05.a</t>
  </si>
  <si>
    <t>7.2</t>
  </si>
  <si>
    <t>Poszerzenie jezdni</t>
  </si>
  <si>
    <t>Podbudowa zasadnicza z kruszywa łamanego - warstwa o grub.po zagęszcz. 20 cm</t>
  </si>
  <si>
    <t>D.05.03.05.</t>
  </si>
  <si>
    <t>7.3</t>
  </si>
  <si>
    <t>Nawierzchnia gruntowa ulepszona D.05.01.02 - projektowane pobocze</t>
  </si>
  <si>
    <t>D.05.01.02.</t>
  </si>
  <si>
    <t>Elemeny ulic</t>
  </si>
  <si>
    <t>8.1</t>
  </si>
  <si>
    <t>Krawężniki betonowe D.08.01.01.</t>
  </si>
  <si>
    <t>D.08.01.01.</t>
  </si>
  <si>
    <t>8.2</t>
  </si>
  <si>
    <t>Obrzeża betonowe D.08.03.01.</t>
  </si>
  <si>
    <t>D.08.03.01.</t>
  </si>
  <si>
    <t>9.2</t>
  </si>
  <si>
    <t>Oznakowanie pionowe</t>
  </si>
  <si>
    <t>D.07.02.01.</t>
  </si>
  <si>
    <t>Pionowe znaki drogowe - słupki z rur stalowych zabezpieczone antykorozyjnie wraz z montażem</t>
  </si>
  <si>
    <t>Pionowe znaki drogowe -nowe tablice - znaki zakazu, nakazu, ostrzegawcze i informacyjne o pow. ponad 0.3 m2 wraz z montażem - według Projektu Stałej Organizacji Ruchu</t>
  </si>
  <si>
    <t>9.3</t>
  </si>
  <si>
    <t>Oznakowanie poziome</t>
  </si>
  <si>
    <t>D.07.01.01</t>
  </si>
  <si>
    <t>Oznakowanie poziome jezdni farbą chlorokauczukową - malowane mechanicznie wedlug projektu Stałej Organizacji Ruchu</t>
  </si>
  <si>
    <t>Wartość kosztorysowa robót bez podatku VAT</t>
  </si>
  <si>
    <t>Ogółem wartość kosztorysowa robót</t>
  </si>
  <si>
    <t>km</t>
  </si>
  <si>
    <t>Ułożenie rur osłonowych z PCW o śr.do 120 mm na kablach telekomunikacyjnych ( według palnu sytuacyjnego)</t>
  </si>
  <si>
    <t>Ułożenie rur osłonowych z PCW o śr.do 110 mm na kablach energetycznych ( według palnu sytuacyjnego)</t>
  </si>
  <si>
    <t>Rozebranie przepustów rurowych z rur betonowych o średnicy d=40-60 cm</t>
  </si>
  <si>
    <t>analiza ind.</t>
  </si>
  <si>
    <t>D.02.01.01 analiza ind.</t>
  </si>
  <si>
    <t xml:space="preserve">Usunięcie warstwy ziemi urodzajnej (humusu) o grubości do 20 cm pod proj. chodnikiem. </t>
  </si>
  <si>
    <t>Przepusty rurowe o średnicy 60 cm - ścianki czołowe prefabrykowane żelbetowe dla rur o średnicy 60 cm na podsypce z kruszywa naturalnego gr. 10 cm.</t>
  </si>
  <si>
    <t>Roboty ziemne wykonanie wykopu pod projektowane przepusty z ławą wraz z profilowaniem i zagęszceniem wykopu (powierzchnia wykopu wraz z ławą - 1,00 m 2) Składowanie,załadunek, transport urobku,transport materiału ,utylizacja</t>
  </si>
  <si>
    <t>Roboty ziemne  - wykonanie wykopu pod projektowane przepusty z ławą wraz z profilowaniem i zagęszceniem wykopu (powierzchnia wykopu wraz z ławą - 1,70 m 2) Składowanie,załadunek, transport urobku,transport materiału ,utylizacja</t>
  </si>
  <si>
    <t>Przepusty rurowe pod zjazdami - rury PEHD o średnicy 60 cm - ławy fundamentowe z kruszywa łamanego 0/31,5 mm o wymiarach 0,48x0,20 m</t>
  </si>
  <si>
    <t>Zasypanie wykopu przykanalika 200 mm pospółką wraz z zagęszczeniem.</t>
  </si>
  <si>
    <t>Krawężniki betonowe wtopione o wym. 15x30x100 cm na podsypce cem.piaskowej i ławie z betonu C12/15</t>
  </si>
  <si>
    <t>Krawężniki betonowe o wym. 15x30x100 cm na podsypce cem.piaskowej i ławie z oporem  beton C12/15</t>
  </si>
  <si>
    <t>Przepusty pod zjazdami 400 i 600 mm.</t>
  </si>
  <si>
    <t>Ścianki czołowe prefabrykowane betonowe dla rur o średnicy 60 cm na podsypce z kruszywa naturalnego gr. 10 cm.</t>
  </si>
  <si>
    <t xml:space="preserve">Przepusty rurowe pod zjazdami - rury PEHD o średnicy 40 cm - zasypanie przepustów pospółką wraz z zagęszczeniem </t>
  </si>
  <si>
    <t>Przepusty rurowe pod zjazdami - rury PEHD o średnicy 60 cm - zasypanie przepustów pospółką wraz z zagęszczeniem</t>
  </si>
  <si>
    <t>Przepusty rurowe pod drogą rura PEHD średnicy 60 cm</t>
  </si>
  <si>
    <t>Koryta wykonywane mechanicznie gł. 16 cm w gruncie na całej szerokości zatok</t>
  </si>
  <si>
    <t>3 d.1.2</t>
  </si>
  <si>
    <t>5 d.1.2</t>
  </si>
  <si>
    <t>9 d.1.3</t>
  </si>
  <si>
    <t>10 d.1.4</t>
  </si>
  <si>
    <t>11 d.1.4</t>
  </si>
  <si>
    <t>15 d.1.4</t>
  </si>
  <si>
    <t>16 d.2</t>
  </si>
  <si>
    <t>17 d.2</t>
  </si>
  <si>
    <t>18 d.2</t>
  </si>
  <si>
    <t>19 d.3.1.1</t>
  </si>
  <si>
    <t>20 d.3.1.1</t>
  </si>
  <si>
    <t>21 d.3.1.1</t>
  </si>
  <si>
    <t>22 d.3.1.1</t>
  </si>
  <si>
    <t>23 d.3.1.1</t>
  </si>
  <si>
    <t>24 d.3.1.1</t>
  </si>
  <si>
    <t>25 d.3.1.2</t>
  </si>
  <si>
    <t>26 d.3.1.2</t>
  </si>
  <si>
    <t>27 d.3.1.2</t>
  </si>
  <si>
    <t>28 d.3.1.2</t>
  </si>
  <si>
    <t>29 d.3.1.2</t>
  </si>
  <si>
    <t>30 d.3.1.2</t>
  </si>
  <si>
    <t>31 d.3.1.2</t>
  </si>
  <si>
    <t>32 d.3.1.2</t>
  </si>
  <si>
    <t>33 d.3.1.2</t>
  </si>
  <si>
    <t>34 d.3.1.2</t>
  </si>
  <si>
    <t>35 d.3.1.3</t>
  </si>
  <si>
    <t>36 d.3.1.3</t>
  </si>
  <si>
    <t>37 d.3.1.3</t>
  </si>
  <si>
    <t>38 d.3.1.3</t>
  </si>
  <si>
    <t>39 d.3.1.3</t>
  </si>
  <si>
    <t>40 d.3.1.3</t>
  </si>
  <si>
    <t>41 d.3.1.3</t>
  </si>
  <si>
    <t>42 d.4</t>
  </si>
  <si>
    <t>43 d.4</t>
  </si>
  <si>
    <t>44 d.4</t>
  </si>
  <si>
    <t>45 d.4</t>
  </si>
  <si>
    <t>46 d.4</t>
  </si>
  <si>
    <t>47 d.5</t>
  </si>
  <si>
    <t>48 d.5</t>
  </si>
  <si>
    <t>49 d.5</t>
  </si>
  <si>
    <t>50 d.5</t>
  </si>
  <si>
    <t>51 d.6</t>
  </si>
  <si>
    <t>52 d.6</t>
  </si>
  <si>
    <t>53 d.6</t>
  </si>
  <si>
    <t>55 d.7.1</t>
  </si>
  <si>
    <t>57 d.7.1</t>
  </si>
  <si>
    <t>59 d.7.1</t>
  </si>
  <si>
    <t>60 d.7.2</t>
  </si>
  <si>
    <t>62 d.7.2</t>
  </si>
  <si>
    <t>63 d.7.2</t>
  </si>
  <si>
    <t>65 d.7.2</t>
  </si>
  <si>
    <t>67 d.7.2</t>
  </si>
  <si>
    <t>69 d.7.2</t>
  </si>
  <si>
    <t>70 d.7.3</t>
  </si>
  <si>
    <t>71 d.7.3</t>
  </si>
  <si>
    <t>72 d.8.1</t>
  </si>
  <si>
    <t>73 d.8.1</t>
  </si>
  <si>
    <t>74 d.8.1</t>
  </si>
  <si>
    <t>75 d.8.2</t>
  </si>
  <si>
    <t>76 d.9.2</t>
  </si>
  <si>
    <t>77 d.9.2</t>
  </si>
  <si>
    <t>78 d.9.2</t>
  </si>
  <si>
    <t>79 d.9.3</t>
  </si>
  <si>
    <t>Wyrównanie istniejącej nawierzchni mieszanka mineralno-asfaltowa z wbudowaniem mechanicznym - warstwa wyrownacza z betonu asfaltowego KR 2 - min 100kg/m2 z AC 16W 50/70 wraz z oczyszczeniem i skropieniem</t>
  </si>
  <si>
    <t>Podbudowa zasadnicza z betonu asfaltowego AC 16 P 50/70 - KR 2 o gr. warstwa po zagęszczeniu 5 cm; wraz z oczyszczeniem i skropieniem</t>
  </si>
  <si>
    <t>Warstwa ścieralna z betonu asfaltowego AC 11 S 50/70 - KR2 - o gr. 4 cm; wraz z oczyszczeniem i skropieniem</t>
  </si>
  <si>
    <t>Wyrównanie do poziomu istniejącej nawierzchni mieszanka mineralno-asfaltowa z wbudowaniem mechanicznym - warstwa wyrownacza z betonu asfaltowego KR 2 - 100kg/m2 z AC 16W 50/70 wraz z oczyszczeniem i skropieniem</t>
  </si>
  <si>
    <t>Warstwa odsączająca wraz z zagęszczeniem w korycie poszerzenia jezdni - grub.warstwy po zag. 20 cm</t>
  </si>
  <si>
    <t>na odcinku dł. 990 m od km 4+860 do km 5+850</t>
  </si>
  <si>
    <t>KOSZTORYS OFERTOWY</t>
  </si>
  <si>
    <t>……………………………………………..</t>
  </si>
  <si>
    <t>/Podpis i pieczęć upełnomocnionego przedstawiciela Wykonawcy/</t>
  </si>
  <si>
    <t>Formularz 2.2 do SIWZ</t>
  </si>
  <si>
    <t>Przebudowa drogi powiatowej nr 3542W Wierzbica - Modrzejowice (Etap IV) 
na terenie gminy Wierzbica</t>
  </si>
  <si>
    <t>Podatek VAT 23%</t>
  </si>
  <si>
    <t>Obsługa geodezyjna inwestycji wraz z inwentaryzacją powykonawczą - kompleksowa obsługa geodezyjna wraz z kosztami ochrony i przeniesienia znaków osnowy geodezyjnej oraz zgłoszenia  do PODGIK w Radomiu.</t>
  </si>
  <si>
    <t>Wykopy liniowe o szerokości 0,8 i głębokości do 1,5 m o ścianach pionowych w gruntach suchych  w związku z ociepleniem wodociągu, na odkład.</t>
  </si>
  <si>
    <t xml:space="preserve">Roboty remontowe - frezowanie nawierzchni bitumicznej o średniej gr. 15 cm z wywozem materiału z rozbiórki  </t>
  </si>
  <si>
    <t>Mechaniczne rozebranie nawierzchni zjazdów z betonu na podsypce piaskowej wraz z transportem poza teren budy</t>
  </si>
  <si>
    <t>Wykonanie wykopów - składowanie,załadunek, transport urobku,transport materiału ,utylizacja</t>
  </si>
  <si>
    <t>Przepusty rurowe pod zjazdami -  rury PEHD o średnicy 40 cm,</t>
  </si>
  <si>
    <t>Studzienki ściekowe uliczne betonowe o śr.500 mm z osadnikiem bez syfonu wraz z wpustem i kratą żeliwną - wpust żelbetowy 500mm,</t>
  </si>
  <si>
    <t>Nawierzchnie ciągów pieszych z kostki brukowej betonowej - płytki z wypustkami - na podsypce piaskowej z wypełnieniem spoin piaskiem</t>
  </si>
  <si>
    <t>Roboty ziemne wykon. w gr.kat.III z transp.urobku w obrębie lub poza terenem budowy - wykonanie wykopu pod projektowane poszerzenie jezdni ( głębokość korytowania 53 cm)</t>
  </si>
  <si>
    <t>Mechaniczne profilowanie i zagęszenie podłoża pod warstwy projektowanego pobocza</t>
  </si>
  <si>
    <t>Oporniki betonowe wtopione o wym. 12x25x100 cm na podsypce piaskowej i ławie z betonu C12/15</t>
  </si>
  <si>
    <t>Obrzeża betonowe o wym. 30x8x100 cm na podsypce piaskowej z wypełnieniem spoin piaskiem</t>
  </si>
  <si>
    <t>Rozbiórka istniejących znaków wraz z rozbiókra fundamentow, demontaż tarcz znaków, wraz z zaladunkiem, transportem i utylizacją niepotrzebnego materiału z rozbiórki</t>
  </si>
  <si>
    <t xml:space="preserve">Roboty ziemne wykonanie wykopu pod projektowane przepusty z ławą wraz z profilowaniem i zagęszczeniem wykopu (powierzchnia wykopu wraz z ławą - 1,20 m 2) </t>
  </si>
  <si>
    <t xml:space="preserve">Ręczne rozebranie nawierzchni zjazdów z betonowej kostki brukowej kostki kamiennej trylinki  na podsypce piaskowej </t>
  </si>
  <si>
    <t>Roboty remontowe - frezowanie nawierzchni bitumicznej o średniej gr. 15 cm z wywozem materiału z rozbiórki poza teren budowy</t>
  </si>
  <si>
    <t>Pobocze guntowe - nawierzchnia gruntowa ulepszona na poboczach szer. 1,00 m, kruszywo łamane 0/31,5 , gr.10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</si>
</sst>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z_ł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.5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5" applyNumberFormat="0" applyAlignment="0" applyProtection="0"/>
    <xf numFmtId="0" fontId="7" fillId="27" borderId="6" applyNumberFormat="0" applyAlignment="0" applyProtection="0"/>
    <xf numFmtId="0" fontId="8" fillId="28" borderId="0" applyNumberFormat="0" applyBorder="0" applyAlignment="0" applyProtection="0"/>
    <xf numFmtId="0" fontId="9" fillId="0" borderId="7" applyNumberFormat="0" applyFill="0" applyAlignment="0" applyProtection="0"/>
    <xf numFmtId="0" fontId="10" fillId="29" borderId="8" applyNumberFormat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27" borderId="5" applyNumberForma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31" borderId="13" applyNumberFormat="0" applyFont="0" applyAlignment="0" applyProtection="0"/>
    <xf numFmtId="0" fontId="20" fillId="32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/>
    <xf numFmtId="165" fontId="21" fillId="0" borderId="0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4" fontId="22" fillId="33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center" wrapText="1"/>
    </xf>
    <xf numFmtId="0" fontId="16" fillId="0" borderId="22" xfId="0" applyFont="1" applyBorder="1"/>
    <xf numFmtId="0" fontId="16" fillId="0" borderId="23" xfId="0" applyFont="1" applyBorder="1"/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tabSelected="1" view="pageBreakPreview" topLeftCell="A91" zoomScaleNormal="130" zoomScaleSheetLayoutView="100" workbookViewId="0">
      <selection activeCell="C30" sqref="C30"/>
    </sheetView>
  </sheetViews>
  <sheetFormatPr defaultRowHeight="14.4" x14ac:dyDescent="0.3"/>
  <cols>
    <col min="1" max="1" width="7.88671875" customWidth="1"/>
    <col min="2" max="2" width="8.88671875" customWidth="1"/>
    <col min="3" max="3" width="36" customWidth="1"/>
    <col min="4" max="4" width="8" style="5" customWidth="1"/>
    <col min="5" max="5" width="8" style="6" customWidth="1"/>
    <col min="6" max="6" width="8.6640625" style="5" customWidth="1"/>
    <col min="7" max="7" width="10.33203125" customWidth="1"/>
    <col min="9" max="9" width="12.33203125" bestFit="1" customWidth="1"/>
  </cols>
  <sheetData>
    <row r="1" spans="1:7" s="2" customFormat="1" x14ac:dyDescent="0.3">
      <c r="D1" s="5"/>
      <c r="E1" s="31" t="s">
        <v>211</v>
      </c>
      <c r="F1" s="31"/>
      <c r="G1" s="31"/>
    </row>
    <row r="2" spans="1:7" s="2" customFormat="1" x14ac:dyDescent="0.3">
      <c r="D2" s="5"/>
      <c r="E2" s="32"/>
      <c r="F2" s="32"/>
      <c r="G2" s="32"/>
    </row>
    <row r="3" spans="1:7" x14ac:dyDescent="0.3">
      <c r="A3" s="42" t="s">
        <v>208</v>
      </c>
      <c r="B3" s="43"/>
      <c r="C3" s="43"/>
      <c r="D3" s="43"/>
      <c r="E3" s="43"/>
      <c r="F3" s="43"/>
      <c r="G3" s="44"/>
    </row>
    <row r="4" spans="1:7" ht="27" customHeight="1" x14ac:dyDescent="0.3">
      <c r="A4" s="33" t="s">
        <v>212</v>
      </c>
      <c r="B4" s="34"/>
      <c r="C4" s="34"/>
      <c r="D4" s="34"/>
      <c r="E4" s="34"/>
      <c r="F4" s="34"/>
      <c r="G4" s="35"/>
    </row>
    <row r="5" spans="1:7" s="2" customFormat="1" ht="26.4" customHeight="1" x14ac:dyDescent="0.3">
      <c r="A5" s="36" t="s">
        <v>207</v>
      </c>
      <c r="B5" s="37"/>
      <c r="C5" s="37"/>
      <c r="D5" s="37"/>
      <c r="E5" s="37"/>
      <c r="F5" s="37"/>
      <c r="G5" s="38"/>
    </row>
    <row r="6" spans="1:7" ht="24.75" customHeight="1" x14ac:dyDescent="0.3">
      <c r="A6" s="15" t="s">
        <v>0</v>
      </c>
      <c r="B6" s="15" t="s">
        <v>1</v>
      </c>
      <c r="C6" s="15" t="s">
        <v>2</v>
      </c>
      <c r="D6" s="15" t="s">
        <v>3</v>
      </c>
      <c r="E6" s="16" t="s">
        <v>4</v>
      </c>
      <c r="F6" s="15" t="s">
        <v>5</v>
      </c>
      <c r="G6" s="15" t="s">
        <v>6</v>
      </c>
    </row>
    <row r="7" spans="1:7" s="17" customFormat="1" x14ac:dyDescent="0.3">
      <c r="A7" s="19">
        <v>1</v>
      </c>
      <c r="B7" s="39" t="s">
        <v>7</v>
      </c>
      <c r="C7" s="40"/>
      <c r="D7" s="40"/>
      <c r="E7" s="40"/>
      <c r="F7" s="40"/>
      <c r="G7" s="41"/>
    </row>
    <row r="8" spans="1:7" s="17" customFormat="1" x14ac:dyDescent="0.3">
      <c r="A8" s="19" t="s">
        <v>8</v>
      </c>
      <c r="B8" s="39" t="s">
        <v>9</v>
      </c>
      <c r="C8" s="40"/>
      <c r="D8" s="40"/>
      <c r="E8" s="40"/>
      <c r="F8" s="40"/>
      <c r="G8" s="41"/>
    </row>
    <row r="9" spans="1:7" s="17" customFormat="1" ht="71.400000000000006" customHeight="1" x14ac:dyDescent="0.3">
      <c r="A9" s="20" t="s">
        <v>10</v>
      </c>
      <c r="B9" s="21" t="s">
        <v>11</v>
      </c>
      <c r="C9" s="21" t="s">
        <v>214</v>
      </c>
      <c r="D9" s="7" t="s">
        <v>119</v>
      </c>
      <c r="E9" s="8">
        <v>0.99</v>
      </c>
      <c r="F9" s="9"/>
      <c r="G9" s="10">
        <f>E9*F9</f>
        <v>0</v>
      </c>
    </row>
    <row r="10" spans="1:7" s="17" customFormat="1" x14ac:dyDescent="0.3">
      <c r="A10" s="19" t="s">
        <v>12</v>
      </c>
      <c r="B10" s="39" t="s">
        <v>13</v>
      </c>
      <c r="C10" s="40"/>
      <c r="D10" s="40"/>
      <c r="E10" s="40"/>
      <c r="F10" s="40"/>
      <c r="G10" s="41"/>
    </row>
    <row r="11" spans="1:7" s="17" customFormat="1" ht="24" customHeight="1" x14ac:dyDescent="0.3">
      <c r="A11" s="20" t="s">
        <v>14</v>
      </c>
      <c r="B11" s="21" t="s">
        <v>15</v>
      </c>
      <c r="C11" s="21" t="s">
        <v>16</v>
      </c>
      <c r="D11" s="7" t="s">
        <v>17</v>
      </c>
      <c r="E11" s="8">
        <v>46</v>
      </c>
      <c r="F11" s="9"/>
      <c r="G11" s="10">
        <f>E11*F11</f>
        <v>0</v>
      </c>
    </row>
    <row r="12" spans="1:7" s="17" customFormat="1" ht="44.25" customHeight="1" x14ac:dyDescent="0.3">
      <c r="A12" s="20" t="s">
        <v>139</v>
      </c>
      <c r="B12" s="21" t="s">
        <v>21</v>
      </c>
      <c r="C12" s="21" t="s">
        <v>215</v>
      </c>
      <c r="D12" s="7" t="s">
        <v>22</v>
      </c>
      <c r="E12" s="8">
        <v>520</v>
      </c>
      <c r="F12" s="9"/>
      <c r="G12" s="10">
        <f t="shared" ref="G12:G17" si="0">E12*F12</f>
        <v>0</v>
      </c>
    </row>
    <row r="13" spans="1:7" s="17" customFormat="1" ht="33" customHeight="1" x14ac:dyDescent="0.3">
      <c r="A13" s="20" t="s">
        <v>20</v>
      </c>
      <c r="B13" s="21" t="s">
        <v>123</v>
      </c>
      <c r="C13" s="21" t="s">
        <v>26</v>
      </c>
      <c r="D13" s="7" t="s">
        <v>22</v>
      </c>
      <c r="E13" s="8">
        <v>204.75</v>
      </c>
      <c r="F13" s="9"/>
      <c r="G13" s="10">
        <f t="shared" si="0"/>
        <v>0</v>
      </c>
    </row>
    <row r="14" spans="1:7" s="17" customFormat="1" ht="24" customHeight="1" x14ac:dyDescent="0.3">
      <c r="A14" s="20" t="s">
        <v>140</v>
      </c>
      <c r="B14" s="21" t="s">
        <v>124</v>
      </c>
      <c r="C14" s="21" t="s">
        <v>28</v>
      </c>
      <c r="D14" s="7" t="s">
        <v>22</v>
      </c>
      <c r="E14" s="8">
        <v>315.25</v>
      </c>
      <c r="F14" s="9"/>
      <c r="G14" s="10">
        <f t="shared" si="0"/>
        <v>0</v>
      </c>
    </row>
    <row r="15" spans="1:7" s="17" customFormat="1" ht="21.75" customHeight="1" x14ac:dyDescent="0.3">
      <c r="A15" s="20" t="s">
        <v>25</v>
      </c>
      <c r="B15" s="21"/>
      <c r="C15" s="21" t="s">
        <v>121</v>
      </c>
      <c r="D15" s="7" t="s">
        <v>30</v>
      </c>
      <c r="E15" s="8">
        <v>36</v>
      </c>
      <c r="F15" s="9"/>
      <c r="G15" s="10">
        <f t="shared" si="0"/>
        <v>0</v>
      </c>
    </row>
    <row r="16" spans="1:7" s="17" customFormat="1" ht="31.5" customHeight="1" x14ac:dyDescent="0.3">
      <c r="A16" s="20" t="s">
        <v>27</v>
      </c>
      <c r="B16" s="21" t="s">
        <v>123</v>
      </c>
      <c r="C16" s="21" t="s">
        <v>120</v>
      </c>
      <c r="D16" s="7" t="s">
        <v>30</v>
      </c>
      <c r="E16" s="8">
        <v>218</v>
      </c>
      <c r="F16" s="9"/>
      <c r="G16" s="10">
        <f t="shared" si="0"/>
        <v>0</v>
      </c>
    </row>
    <row r="17" spans="1:7" s="17" customFormat="1" ht="30.6" x14ac:dyDescent="0.3">
      <c r="A17" s="20" t="s">
        <v>29</v>
      </c>
      <c r="B17" s="21" t="s">
        <v>23</v>
      </c>
      <c r="C17" s="21" t="s">
        <v>31</v>
      </c>
      <c r="D17" s="7" t="s">
        <v>19</v>
      </c>
      <c r="E17" s="8">
        <v>1</v>
      </c>
      <c r="F17" s="9"/>
      <c r="G17" s="10">
        <f t="shared" si="0"/>
        <v>0</v>
      </c>
    </row>
    <row r="18" spans="1:7" s="17" customFormat="1" x14ac:dyDescent="0.3">
      <c r="A18" s="19" t="s">
        <v>32</v>
      </c>
      <c r="B18" s="39" t="s">
        <v>33</v>
      </c>
      <c r="C18" s="40"/>
      <c r="D18" s="40"/>
      <c r="E18" s="40"/>
      <c r="F18" s="40"/>
      <c r="G18" s="41"/>
    </row>
    <row r="19" spans="1:7" s="17" customFormat="1" ht="33" customHeight="1" x14ac:dyDescent="0.3">
      <c r="A19" s="20" t="s">
        <v>141</v>
      </c>
      <c r="B19" s="21" t="s">
        <v>34</v>
      </c>
      <c r="C19" s="21" t="s">
        <v>35</v>
      </c>
      <c r="D19" s="7" t="s">
        <v>19</v>
      </c>
      <c r="E19" s="8">
        <v>2</v>
      </c>
      <c r="F19" s="9"/>
      <c r="G19" s="10">
        <f>E19*F19</f>
        <v>0</v>
      </c>
    </row>
    <row r="20" spans="1:7" s="17" customFormat="1" x14ac:dyDescent="0.3">
      <c r="A20" s="19" t="s">
        <v>36</v>
      </c>
      <c r="B20" s="39" t="s">
        <v>37</v>
      </c>
      <c r="C20" s="40"/>
      <c r="D20" s="40"/>
      <c r="E20" s="40"/>
      <c r="F20" s="40"/>
      <c r="G20" s="41"/>
    </row>
    <row r="21" spans="1:7" s="17" customFormat="1" ht="43.5" customHeight="1" x14ac:dyDescent="0.3">
      <c r="A21" s="20" t="s">
        <v>142</v>
      </c>
      <c r="B21" s="21" t="s">
        <v>39</v>
      </c>
      <c r="C21" s="21" t="s">
        <v>40</v>
      </c>
      <c r="D21" s="7" t="s">
        <v>30</v>
      </c>
      <c r="E21" s="8">
        <v>25</v>
      </c>
      <c r="F21" s="9"/>
      <c r="G21" s="10">
        <f t="shared" ref="G21:G26" si="1">E21*F21</f>
        <v>0</v>
      </c>
    </row>
    <row r="22" spans="1:7" s="17" customFormat="1" ht="53.25" customHeight="1" x14ac:dyDescent="0.3">
      <c r="A22" s="20" t="s">
        <v>143</v>
      </c>
      <c r="B22" s="21" t="s">
        <v>18</v>
      </c>
      <c r="C22" s="21" t="s">
        <v>42</v>
      </c>
      <c r="D22" s="7" t="s">
        <v>30</v>
      </c>
      <c r="E22" s="8">
        <v>1100</v>
      </c>
      <c r="F22" s="9"/>
      <c r="G22" s="10">
        <f t="shared" si="1"/>
        <v>0</v>
      </c>
    </row>
    <row r="23" spans="1:7" s="17" customFormat="1" ht="34.5" customHeight="1" x14ac:dyDescent="0.3">
      <c r="A23" s="20" t="s">
        <v>38</v>
      </c>
      <c r="B23" s="21" t="s">
        <v>39</v>
      </c>
      <c r="C23" s="21" t="s">
        <v>216</v>
      </c>
      <c r="D23" s="7" t="s">
        <v>24</v>
      </c>
      <c r="E23" s="8">
        <v>200</v>
      </c>
      <c r="F23" s="9"/>
      <c r="G23" s="10">
        <f t="shared" si="1"/>
        <v>0</v>
      </c>
    </row>
    <row r="24" spans="1:7" s="17" customFormat="1" ht="33" customHeight="1" x14ac:dyDescent="0.3">
      <c r="A24" s="20" t="s">
        <v>41</v>
      </c>
      <c r="B24" s="21" t="s">
        <v>18</v>
      </c>
      <c r="C24" s="21" t="s">
        <v>228</v>
      </c>
      <c r="D24" s="7" t="s">
        <v>24</v>
      </c>
      <c r="E24" s="8">
        <v>155.38999999999999</v>
      </c>
      <c r="F24" s="9"/>
      <c r="G24" s="10">
        <f t="shared" si="1"/>
        <v>0</v>
      </c>
    </row>
    <row r="25" spans="1:7" s="17" customFormat="1" ht="33" customHeight="1" x14ac:dyDescent="0.3">
      <c r="A25" s="20" t="s">
        <v>43</v>
      </c>
      <c r="B25" s="21" t="s">
        <v>18</v>
      </c>
      <c r="C25" s="21" t="s">
        <v>217</v>
      </c>
      <c r="D25" s="7" t="s">
        <v>24</v>
      </c>
      <c r="E25" s="8">
        <v>93</v>
      </c>
      <c r="F25" s="9"/>
      <c r="G25" s="10">
        <f t="shared" si="1"/>
        <v>0</v>
      </c>
    </row>
    <row r="26" spans="1:7" s="17" customFormat="1" ht="24.75" customHeight="1" x14ac:dyDescent="0.3">
      <c r="A26" s="20" t="s">
        <v>144</v>
      </c>
      <c r="B26" s="21" t="s">
        <v>18</v>
      </c>
      <c r="C26" s="21" t="s">
        <v>122</v>
      </c>
      <c r="D26" s="7" t="s">
        <v>30</v>
      </c>
      <c r="E26" s="8">
        <v>16</v>
      </c>
      <c r="F26" s="9"/>
      <c r="G26" s="10">
        <f t="shared" si="1"/>
        <v>0</v>
      </c>
    </row>
    <row r="27" spans="1:7" s="17" customFormat="1" x14ac:dyDescent="0.3">
      <c r="A27" s="19">
        <v>2</v>
      </c>
      <c r="B27" s="39" t="s">
        <v>44</v>
      </c>
      <c r="C27" s="40"/>
      <c r="D27" s="40"/>
      <c r="E27" s="40"/>
      <c r="F27" s="40"/>
      <c r="G27" s="41"/>
    </row>
    <row r="28" spans="1:7" s="17" customFormat="1" ht="21.75" customHeight="1" x14ac:dyDescent="0.3">
      <c r="A28" s="20" t="s">
        <v>145</v>
      </c>
      <c r="B28" s="21" t="s">
        <v>45</v>
      </c>
      <c r="C28" s="21" t="s">
        <v>125</v>
      </c>
      <c r="D28" s="7" t="s">
        <v>22</v>
      </c>
      <c r="E28" s="8">
        <v>747.19</v>
      </c>
      <c r="F28" s="9"/>
      <c r="G28" s="10">
        <f>E28*F28</f>
        <v>0</v>
      </c>
    </row>
    <row r="29" spans="1:7" s="17" customFormat="1" ht="22.5" customHeight="1" x14ac:dyDescent="0.3">
      <c r="A29" s="20" t="s">
        <v>146</v>
      </c>
      <c r="B29" s="21" t="s">
        <v>46</v>
      </c>
      <c r="C29" s="21" t="s">
        <v>218</v>
      </c>
      <c r="D29" s="7" t="s">
        <v>22</v>
      </c>
      <c r="E29" s="8">
        <v>907.96</v>
      </c>
      <c r="F29" s="9"/>
      <c r="G29" s="10">
        <f>E29*F29</f>
        <v>0</v>
      </c>
    </row>
    <row r="30" spans="1:7" s="17" customFormat="1" ht="33.75" customHeight="1" x14ac:dyDescent="0.3">
      <c r="A30" s="20" t="s">
        <v>147</v>
      </c>
      <c r="B30" s="21" t="s">
        <v>47</v>
      </c>
      <c r="C30" s="21" t="s">
        <v>48</v>
      </c>
      <c r="D30" s="7" t="s">
        <v>22</v>
      </c>
      <c r="E30" s="8">
        <v>1038.01</v>
      </c>
      <c r="F30" s="9"/>
      <c r="G30" s="10">
        <f>E30*F30</f>
        <v>0</v>
      </c>
    </row>
    <row r="31" spans="1:7" s="17" customFormat="1" x14ac:dyDescent="0.3">
      <c r="A31" s="19">
        <v>3</v>
      </c>
      <c r="B31" s="39" t="s">
        <v>49</v>
      </c>
      <c r="C31" s="40"/>
      <c r="D31" s="40"/>
      <c r="E31" s="40"/>
      <c r="F31" s="40"/>
      <c r="G31" s="41"/>
    </row>
    <row r="32" spans="1:7" s="17" customFormat="1" x14ac:dyDescent="0.3">
      <c r="A32" s="19" t="s">
        <v>50</v>
      </c>
      <c r="B32" s="39" t="s">
        <v>51</v>
      </c>
      <c r="C32" s="40"/>
      <c r="D32" s="40"/>
      <c r="E32" s="40"/>
      <c r="F32" s="40"/>
      <c r="G32" s="41"/>
    </row>
    <row r="33" spans="1:7" s="17" customFormat="1" x14ac:dyDescent="0.3">
      <c r="A33" s="19" t="s">
        <v>52</v>
      </c>
      <c r="B33" s="39" t="s">
        <v>53</v>
      </c>
      <c r="C33" s="40"/>
      <c r="D33" s="40"/>
      <c r="E33" s="40"/>
      <c r="F33" s="40"/>
      <c r="G33" s="41"/>
    </row>
    <row r="34" spans="1:7" s="17" customFormat="1" ht="52.5" customHeight="1" x14ac:dyDescent="0.3">
      <c r="A34" s="20" t="s">
        <v>148</v>
      </c>
      <c r="B34" s="21" t="s">
        <v>46</v>
      </c>
      <c r="C34" s="21" t="s">
        <v>128</v>
      </c>
      <c r="D34" s="7" t="s">
        <v>22</v>
      </c>
      <c r="E34" s="8">
        <v>44.2</v>
      </c>
      <c r="F34" s="9"/>
      <c r="G34" s="10">
        <f>E34*F34</f>
        <v>0</v>
      </c>
    </row>
    <row r="35" spans="1:7" s="17" customFormat="1" ht="33.75" customHeight="1" x14ac:dyDescent="0.3">
      <c r="A35" s="20" t="s">
        <v>149</v>
      </c>
      <c r="B35" s="21" t="s">
        <v>54</v>
      </c>
      <c r="C35" s="21" t="s">
        <v>55</v>
      </c>
      <c r="D35" s="7" t="s">
        <v>22</v>
      </c>
      <c r="E35" s="8">
        <v>10.4</v>
      </c>
      <c r="F35" s="9"/>
      <c r="G35" s="10">
        <f t="shared" ref="G35:G39" si="2">E35*F35</f>
        <v>0</v>
      </c>
    </row>
    <row r="36" spans="1:7" s="17" customFormat="1" ht="24.75" customHeight="1" x14ac:dyDescent="0.3">
      <c r="A36" s="20" t="s">
        <v>150</v>
      </c>
      <c r="B36" s="21" t="s">
        <v>54</v>
      </c>
      <c r="C36" s="21" t="s">
        <v>56</v>
      </c>
      <c r="D36" s="7" t="s">
        <v>22</v>
      </c>
      <c r="E36" s="8">
        <v>0.6</v>
      </c>
      <c r="F36" s="9"/>
      <c r="G36" s="10">
        <f t="shared" si="2"/>
        <v>0</v>
      </c>
    </row>
    <row r="37" spans="1:7" s="17" customFormat="1" ht="41.25" customHeight="1" x14ac:dyDescent="0.3">
      <c r="A37" s="20" t="s">
        <v>151</v>
      </c>
      <c r="B37" s="21" t="s">
        <v>54</v>
      </c>
      <c r="C37" s="21" t="s">
        <v>57</v>
      </c>
      <c r="D37" s="7" t="s">
        <v>30</v>
      </c>
      <c r="E37" s="8">
        <v>26</v>
      </c>
      <c r="F37" s="9"/>
      <c r="G37" s="10">
        <f t="shared" si="2"/>
        <v>0</v>
      </c>
    </row>
    <row r="38" spans="1:7" s="17" customFormat="1" ht="33" customHeight="1" x14ac:dyDescent="0.3">
      <c r="A38" s="20" t="s">
        <v>152</v>
      </c>
      <c r="B38" s="21" t="s">
        <v>54</v>
      </c>
      <c r="C38" s="21" t="s">
        <v>58</v>
      </c>
      <c r="D38" s="7" t="s">
        <v>22</v>
      </c>
      <c r="E38" s="8">
        <v>22.63</v>
      </c>
      <c r="F38" s="9"/>
      <c r="G38" s="10">
        <f t="shared" si="2"/>
        <v>0</v>
      </c>
    </row>
    <row r="39" spans="1:7" s="17" customFormat="1" ht="33" customHeight="1" x14ac:dyDescent="0.3">
      <c r="A39" s="20" t="s">
        <v>153</v>
      </c>
      <c r="B39" s="21" t="s">
        <v>54</v>
      </c>
      <c r="C39" s="21" t="s">
        <v>134</v>
      </c>
      <c r="D39" s="7" t="s">
        <v>19</v>
      </c>
      <c r="E39" s="8">
        <v>4</v>
      </c>
      <c r="F39" s="9"/>
      <c r="G39" s="10">
        <f t="shared" si="2"/>
        <v>0</v>
      </c>
    </row>
    <row r="40" spans="1:7" s="17" customFormat="1" x14ac:dyDescent="0.3">
      <c r="A40" s="19" t="s">
        <v>60</v>
      </c>
      <c r="B40" s="39" t="s">
        <v>133</v>
      </c>
      <c r="C40" s="40"/>
      <c r="D40" s="40"/>
      <c r="E40" s="40"/>
      <c r="F40" s="40"/>
      <c r="G40" s="41"/>
    </row>
    <row r="41" spans="1:7" s="17" customFormat="1" ht="53.25" customHeight="1" x14ac:dyDescent="0.3">
      <c r="A41" s="20" t="s">
        <v>154</v>
      </c>
      <c r="B41" s="21" t="s">
        <v>46</v>
      </c>
      <c r="C41" s="21" t="s">
        <v>127</v>
      </c>
      <c r="D41" s="7" t="s">
        <v>22</v>
      </c>
      <c r="E41" s="8">
        <v>299</v>
      </c>
      <c r="F41" s="9"/>
      <c r="G41" s="10">
        <f>E41*F41</f>
        <v>0</v>
      </c>
    </row>
    <row r="42" spans="1:7" s="17" customFormat="1" ht="33" customHeight="1" x14ac:dyDescent="0.3">
      <c r="A42" s="20" t="s">
        <v>155</v>
      </c>
      <c r="B42" s="21" t="s">
        <v>54</v>
      </c>
      <c r="C42" s="21" t="s">
        <v>61</v>
      </c>
      <c r="D42" s="7" t="s">
        <v>22</v>
      </c>
      <c r="E42" s="8">
        <v>28.7</v>
      </c>
      <c r="F42" s="9"/>
      <c r="G42" s="10">
        <f t="shared" ref="G42:G50" si="3">E42*F42</f>
        <v>0</v>
      </c>
    </row>
    <row r="43" spans="1:7" s="17" customFormat="1" ht="23.25" customHeight="1" x14ac:dyDescent="0.3">
      <c r="A43" s="20" t="s">
        <v>156</v>
      </c>
      <c r="B43" s="21" t="s">
        <v>54</v>
      </c>
      <c r="C43" s="21" t="s">
        <v>219</v>
      </c>
      <c r="D43" s="7" t="s">
        <v>30</v>
      </c>
      <c r="E43" s="8">
        <v>299</v>
      </c>
      <c r="F43" s="9"/>
      <c r="G43" s="10">
        <f t="shared" si="3"/>
        <v>0</v>
      </c>
    </row>
    <row r="44" spans="1:7" s="17" customFormat="1" ht="32.25" customHeight="1" x14ac:dyDescent="0.3">
      <c r="A44" s="20" t="s">
        <v>157</v>
      </c>
      <c r="B44" s="21" t="s">
        <v>54</v>
      </c>
      <c r="C44" s="21" t="s">
        <v>135</v>
      </c>
      <c r="D44" s="7" t="s">
        <v>22</v>
      </c>
      <c r="E44" s="8">
        <v>230.23</v>
      </c>
      <c r="F44" s="9"/>
      <c r="G44" s="10">
        <f t="shared" si="3"/>
        <v>0</v>
      </c>
    </row>
    <row r="45" spans="1:7" s="17" customFormat="1" ht="33.75" customHeight="1" x14ac:dyDescent="0.3">
      <c r="A45" s="20" t="s">
        <v>158</v>
      </c>
      <c r="B45" s="21" t="s">
        <v>54</v>
      </c>
      <c r="C45" s="21" t="s">
        <v>59</v>
      </c>
      <c r="D45" s="7" t="s">
        <v>19</v>
      </c>
      <c r="E45" s="8">
        <v>90</v>
      </c>
      <c r="F45" s="9"/>
      <c r="G45" s="10">
        <f t="shared" si="3"/>
        <v>0</v>
      </c>
    </row>
    <row r="46" spans="1:7" s="17" customFormat="1" ht="53.25" customHeight="1" x14ac:dyDescent="0.3">
      <c r="A46" s="20" t="s">
        <v>159</v>
      </c>
      <c r="B46" s="21" t="s">
        <v>54</v>
      </c>
      <c r="C46" s="21" t="s">
        <v>227</v>
      </c>
      <c r="D46" s="7" t="s">
        <v>22</v>
      </c>
      <c r="E46" s="8">
        <v>9.6</v>
      </c>
      <c r="F46" s="9"/>
      <c r="G46" s="10">
        <f t="shared" si="3"/>
        <v>0</v>
      </c>
    </row>
    <row r="47" spans="1:7" s="17" customFormat="1" ht="48" customHeight="1" x14ac:dyDescent="0.3">
      <c r="A47" s="20" t="s">
        <v>160</v>
      </c>
      <c r="B47" s="21" t="s">
        <v>54</v>
      </c>
      <c r="C47" s="21" t="s">
        <v>129</v>
      </c>
      <c r="D47" s="7" t="s">
        <v>22</v>
      </c>
      <c r="E47" s="8">
        <v>0.77</v>
      </c>
      <c r="F47" s="9"/>
      <c r="G47" s="10">
        <f t="shared" si="3"/>
        <v>0</v>
      </c>
    </row>
    <row r="48" spans="1:7" s="17" customFormat="1" ht="28.2" customHeight="1" x14ac:dyDescent="0.3">
      <c r="A48" s="20" t="s">
        <v>161</v>
      </c>
      <c r="B48" s="21" t="s">
        <v>54</v>
      </c>
      <c r="C48" s="21" t="s">
        <v>137</v>
      </c>
      <c r="D48" s="7" t="s">
        <v>30</v>
      </c>
      <c r="E48" s="8">
        <v>8</v>
      </c>
      <c r="F48" s="9"/>
      <c r="G48" s="10">
        <f t="shared" si="3"/>
        <v>0</v>
      </c>
    </row>
    <row r="49" spans="1:7" s="17" customFormat="1" ht="33" customHeight="1" x14ac:dyDescent="0.3">
      <c r="A49" s="20" t="s">
        <v>162</v>
      </c>
      <c r="B49" s="21" t="s">
        <v>54</v>
      </c>
      <c r="C49" s="21" t="s">
        <v>136</v>
      </c>
      <c r="D49" s="7" t="s">
        <v>22</v>
      </c>
      <c r="E49" s="8">
        <v>6.56</v>
      </c>
      <c r="F49" s="9"/>
      <c r="G49" s="10">
        <f t="shared" si="3"/>
        <v>0</v>
      </c>
    </row>
    <row r="50" spans="1:7" s="17" customFormat="1" ht="40.200000000000003" customHeight="1" x14ac:dyDescent="0.3">
      <c r="A50" s="20" t="s">
        <v>163</v>
      </c>
      <c r="B50" s="21" t="s">
        <v>54</v>
      </c>
      <c r="C50" s="21" t="s">
        <v>126</v>
      </c>
      <c r="D50" s="7" t="s">
        <v>19</v>
      </c>
      <c r="E50" s="8">
        <v>2</v>
      </c>
      <c r="F50" s="9"/>
      <c r="G50" s="10">
        <f t="shared" si="3"/>
        <v>0</v>
      </c>
    </row>
    <row r="51" spans="1:7" s="17" customFormat="1" x14ac:dyDescent="0.3">
      <c r="A51" s="19" t="s">
        <v>62</v>
      </c>
      <c r="B51" s="39" t="s">
        <v>63</v>
      </c>
      <c r="C51" s="40"/>
      <c r="D51" s="40"/>
      <c r="E51" s="40"/>
      <c r="F51" s="40"/>
      <c r="G51" s="41"/>
    </row>
    <row r="52" spans="1:7" s="17" customFormat="1" ht="24" customHeight="1" x14ac:dyDescent="0.3">
      <c r="A52" s="20" t="s">
        <v>164</v>
      </c>
      <c r="B52" s="21" t="s">
        <v>18</v>
      </c>
      <c r="C52" s="21" t="s">
        <v>65</v>
      </c>
      <c r="D52" s="7" t="s">
        <v>30</v>
      </c>
      <c r="E52" s="8">
        <v>180</v>
      </c>
      <c r="F52" s="9"/>
      <c r="G52" s="10">
        <f t="shared" ref="G52:G58" si="4">E52*F52</f>
        <v>0</v>
      </c>
    </row>
    <row r="53" spans="1:7" s="17" customFormat="1" ht="42.75" customHeight="1" x14ac:dyDescent="0.3">
      <c r="A53" s="20" t="s">
        <v>165</v>
      </c>
      <c r="B53" s="21" t="s">
        <v>39</v>
      </c>
      <c r="C53" s="21" t="s">
        <v>229</v>
      </c>
      <c r="D53" s="7" t="s">
        <v>24</v>
      </c>
      <c r="E53" s="8">
        <v>90</v>
      </c>
      <c r="F53" s="9"/>
      <c r="G53" s="10">
        <f t="shared" si="4"/>
        <v>0</v>
      </c>
    </row>
    <row r="54" spans="1:7" s="17" customFormat="1" ht="25.5" customHeight="1" x14ac:dyDescent="0.3">
      <c r="A54" s="20" t="s">
        <v>166</v>
      </c>
      <c r="B54" s="21" t="s">
        <v>39</v>
      </c>
      <c r="C54" s="21" t="s">
        <v>64</v>
      </c>
      <c r="D54" s="7" t="s">
        <v>24</v>
      </c>
      <c r="E54" s="8">
        <v>90</v>
      </c>
      <c r="F54" s="9"/>
      <c r="G54" s="10">
        <f t="shared" si="4"/>
        <v>0</v>
      </c>
    </row>
    <row r="55" spans="1:7" s="17" customFormat="1" ht="53.25" customHeight="1" x14ac:dyDescent="0.3">
      <c r="A55" s="20" t="s">
        <v>167</v>
      </c>
      <c r="B55" s="21" t="s">
        <v>54</v>
      </c>
      <c r="C55" s="21" t="s">
        <v>66</v>
      </c>
      <c r="D55" s="7" t="s">
        <v>30</v>
      </c>
      <c r="E55" s="8">
        <v>159</v>
      </c>
      <c r="F55" s="9"/>
      <c r="G55" s="10">
        <f t="shared" si="4"/>
        <v>0</v>
      </c>
    </row>
    <row r="56" spans="1:7" s="17" customFormat="1" ht="62.25" customHeight="1" x14ac:dyDescent="0.3">
      <c r="A56" s="20" t="s">
        <v>168</v>
      </c>
      <c r="B56" s="21" t="s">
        <v>54</v>
      </c>
      <c r="C56" s="21" t="s">
        <v>220</v>
      </c>
      <c r="D56" s="7" t="s">
        <v>17</v>
      </c>
      <c r="E56" s="8">
        <v>18</v>
      </c>
      <c r="F56" s="9"/>
      <c r="G56" s="10">
        <f t="shared" si="4"/>
        <v>0</v>
      </c>
    </row>
    <row r="57" spans="1:7" s="17" customFormat="1" ht="21.75" customHeight="1" x14ac:dyDescent="0.3">
      <c r="A57" s="20" t="s">
        <v>169</v>
      </c>
      <c r="B57" s="21" t="s">
        <v>54</v>
      </c>
      <c r="C57" s="21" t="s">
        <v>130</v>
      </c>
      <c r="D57" s="7" t="s">
        <v>22</v>
      </c>
      <c r="E57" s="8">
        <v>111.3</v>
      </c>
      <c r="F57" s="9"/>
      <c r="G57" s="10">
        <f t="shared" si="4"/>
        <v>0</v>
      </c>
    </row>
    <row r="58" spans="1:7" s="17" customFormat="1" ht="42" customHeight="1" x14ac:dyDescent="0.3">
      <c r="A58" s="20" t="s">
        <v>170</v>
      </c>
      <c r="B58" s="21" t="s">
        <v>54</v>
      </c>
      <c r="C58" s="21" t="s">
        <v>67</v>
      </c>
      <c r="D58" s="7" t="s">
        <v>19</v>
      </c>
      <c r="E58" s="8">
        <v>18</v>
      </c>
      <c r="F58" s="9"/>
      <c r="G58" s="10">
        <f t="shared" si="4"/>
        <v>0</v>
      </c>
    </row>
    <row r="59" spans="1:7" s="17" customFormat="1" x14ac:dyDescent="0.3">
      <c r="A59" s="19">
        <v>4</v>
      </c>
      <c r="B59" s="39" t="s">
        <v>68</v>
      </c>
      <c r="C59" s="40"/>
      <c r="D59" s="40"/>
      <c r="E59" s="40"/>
      <c r="F59" s="40"/>
      <c r="G59" s="41"/>
    </row>
    <row r="60" spans="1:7" s="17" customFormat="1" ht="25.5" customHeight="1" x14ac:dyDescent="0.3">
      <c r="A60" s="20" t="s">
        <v>171</v>
      </c>
      <c r="B60" s="21" t="s">
        <v>69</v>
      </c>
      <c r="C60" s="21" t="s">
        <v>70</v>
      </c>
      <c r="D60" s="7" t="s">
        <v>24</v>
      </c>
      <c r="E60" s="8">
        <v>1358.43</v>
      </c>
      <c r="F60" s="9"/>
      <c r="G60" s="10">
        <f t="shared" ref="G60:G64" si="5">E60*F60</f>
        <v>0</v>
      </c>
    </row>
    <row r="61" spans="1:7" s="17" customFormat="1" x14ac:dyDescent="0.3">
      <c r="A61" s="20" t="s">
        <v>172</v>
      </c>
      <c r="B61" s="21" t="s">
        <v>71</v>
      </c>
      <c r="C61" s="21" t="s">
        <v>72</v>
      </c>
      <c r="D61" s="7" t="s">
        <v>24</v>
      </c>
      <c r="E61" s="8">
        <v>1358.43</v>
      </c>
      <c r="F61" s="9"/>
      <c r="G61" s="10">
        <f t="shared" si="5"/>
        <v>0</v>
      </c>
    </row>
    <row r="62" spans="1:7" s="17" customFormat="1" ht="24" customHeight="1" x14ac:dyDescent="0.3">
      <c r="A62" s="20" t="s">
        <v>173</v>
      </c>
      <c r="B62" s="21" t="s">
        <v>73</v>
      </c>
      <c r="C62" s="21" t="s">
        <v>74</v>
      </c>
      <c r="D62" s="7" t="s">
        <v>24</v>
      </c>
      <c r="E62" s="8">
        <v>1358.43</v>
      </c>
      <c r="F62" s="9"/>
      <c r="G62" s="10">
        <f t="shared" si="5"/>
        <v>0</v>
      </c>
    </row>
    <row r="63" spans="1:7" s="17" customFormat="1" ht="35.25" customHeight="1" x14ac:dyDescent="0.3">
      <c r="A63" s="20" t="s">
        <v>174</v>
      </c>
      <c r="B63" s="21" t="s">
        <v>75</v>
      </c>
      <c r="C63" s="21" t="s">
        <v>76</v>
      </c>
      <c r="D63" s="7" t="s">
        <v>24</v>
      </c>
      <c r="E63" s="8">
        <v>1358.43</v>
      </c>
      <c r="F63" s="9"/>
      <c r="G63" s="10">
        <f t="shared" si="5"/>
        <v>0</v>
      </c>
    </row>
    <row r="64" spans="1:7" s="17" customFormat="1" ht="36.75" customHeight="1" x14ac:dyDescent="0.3">
      <c r="A64" s="20" t="s">
        <v>175</v>
      </c>
      <c r="B64" s="21" t="s">
        <v>75</v>
      </c>
      <c r="C64" s="21" t="s">
        <v>221</v>
      </c>
      <c r="D64" s="7" t="s">
        <v>24</v>
      </c>
      <c r="E64" s="8">
        <v>6.4</v>
      </c>
      <c r="F64" s="9"/>
      <c r="G64" s="10">
        <f t="shared" si="5"/>
        <v>0</v>
      </c>
    </row>
    <row r="65" spans="1:7" s="17" customFormat="1" x14ac:dyDescent="0.3">
      <c r="A65" s="19">
        <v>5</v>
      </c>
      <c r="B65" s="39" t="s">
        <v>77</v>
      </c>
      <c r="C65" s="40"/>
      <c r="D65" s="40"/>
      <c r="E65" s="40"/>
      <c r="F65" s="40"/>
      <c r="G65" s="41"/>
    </row>
    <row r="66" spans="1:7" s="17" customFormat="1" ht="51" x14ac:dyDescent="0.3">
      <c r="A66" s="20" t="s">
        <v>176</v>
      </c>
      <c r="B66" s="21" t="s">
        <v>78</v>
      </c>
      <c r="C66" s="21" t="s">
        <v>79</v>
      </c>
      <c r="D66" s="7" t="s">
        <v>24</v>
      </c>
      <c r="E66" s="8">
        <v>2839.47</v>
      </c>
      <c r="F66" s="9"/>
      <c r="G66" s="10">
        <f t="shared" ref="G66:G69" si="6">E66*F66</f>
        <v>0</v>
      </c>
    </row>
    <row r="67" spans="1:7" s="17" customFormat="1" ht="30.6" x14ac:dyDescent="0.3">
      <c r="A67" s="20" t="s">
        <v>177</v>
      </c>
      <c r="B67" s="21" t="s">
        <v>73</v>
      </c>
      <c r="C67" s="21" t="s">
        <v>80</v>
      </c>
      <c r="D67" s="7" t="s">
        <v>24</v>
      </c>
      <c r="E67" s="8">
        <v>716</v>
      </c>
      <c r="F67" s="9"/>
      <c r="G67" s="10">
        <f t="shared" si="6"/>
        <v>0</v>
      </c>
    </row>
    <row r="68" spans="1:7" s="17" customFormat="1" ht="30.6" x14ac:dyDescent="0.3">
      <c r="A68" s="20" t="s">
        <v>178</v>
      </c>
      <c r="B68" s="21" t="s">
        <v>75</v>
      </c>
      <c r="C68" s="21" t="s">
        <v>81</v>
      </c>
      <c r="D68" s="7" t="s">
        <v>24</v>
      </c>
      <c r="E68" s="8">
        <v>716</v>
      </c>
      <c r="F68" s="9"/>
      <c r="G68" s="10">
        <f t="shared" si="6"/>
        <v>0</v>
      </c>
    </row>
    <row r="69" spans="1:7" s="17" customFormat="1" ht="20.399999999999999" x14ac:dyDescent="0.3">
      <c r="A69" s="20" t="s">
        <v>179</v>
      </c>
      <c r="B69" s="21" t="s">
        <v>82</v>
      </c>
      <c r="C69" s="21" t="s">
        <v>83</v>
      </c>
      <c r="D69" s="7" t="s">
        <v>24</v>
      </c>
      <c r="E69" s="8">
        <v>2123.4699999999998</v>
      </c>
      <c r="F69" s="9"/>
      <c r="G69" s="10">
        <f t="shared" si="6"/>
        <v>0</v>
      </c>
    </row>
    <row r="70" spans="1:7" s="17" customFormat="1" x14ac:dyDescent="0.3">
      <c r="A70" s="19">
        <v>6</v>
      </c>
      <c r="B70" s="39" t="s">
        <v>84</v>
      </c>
      <c r="C70" s="40"/>
      <c r="D70" s="40"/>
      <c r="E70" s="40"/>
      <c r="F70" s="40"/>
      <c r="G70" s="41"/>
    </row>
    <row r="71" spans="1:7" s="17" customFormat="1" ht="24" customHeight="1" x14ac:dyDescent="0.3">
      <c r="A71" s="20" t="s">
        <v>180</v>
      </c>
      <c r="B71" s="21" t="s">
        <v>78</v>
      </c>
      <c r="C71" s="21" t="s">
        <v>138</v>
      </c>
      <c r="D71" s="7" t="s">
        <v>24</v>
      </c>
      <c r="E71" s="8">
        <v>879.15</v>
      </c>
      <c r="F71" s="9"/>
      <c r="G71" s="10">
        <f t="shared" ref="G71:G73" si="7">E71*F71</f>
        <v>0</v>
      </c>
    </row>
    <row r="72" spans="1:7" s="17" customFormat="1" ht="40.200000000000003" customHeight="1" x14ac:dyDescent="0.3">
      <c r="A72" s="20" t="s">
        <v>181</v>
      </c>
      <c r="B72" s="21" t="s">
        <v>73</v>
      </c>
      <c r="C72" s="21" t="s">
        <v>85</v>
      </c>
      <c r="D72" s="7" t="s">
        <v>24</v>
      </c>
      <c r="E72" s="8">
        <v>879.15</v>
      </c>
      <c r="F72" s="9"/>
      <c r="G72" s="10">
        <f t="shared" si="7"/>
        <v>0</v>
      </c>
    </row>
    <row r="73" spans="1:7" s="17" customFormat="1" ht="35.25" customHeight="1" x14ac:dyDescent="0.3">
      <c r="A73" s="20" t="s">
        <v>182</v>
      </c>
      <c r="B73" s="21" t="s">
        <v>75</v>
      </c>
      <c r="C73" s="21" t="s">
        <v>86</v>
      </c>
      <c r="D73" s="7" t="s">
        <v>24</v>
      </c>
      <c r="E73" s="8">
        <v>879.15</v>
      </c>
      <c r="F73" s="9"/>
      <c r="G73" s="10">
        <f t="shared" si="7"/>
        <v>0</v>
      </c>
    </row>
    <row r="74" spans="1:7" s="17" customFormat="1" x14ac:dyDescent="0.3">
      <c r="A74" s="19">
        <v>7</v>
      </c>
      <c r="B74" s="39" t="s">
        <v>87</v>
      </c>
      <c r="C74" s="40"/>
      <c r="D74" s="40"/>
      <c r="E74" s="40"/>
      <c r="F74" s="40"/>
      <c r="G74" s="41"/>
    </row>
    <row r="75" spans="1:7" s="17" customFormat="1" x14ac:dyDescent="0.3">
      <c r="A75" s="19" t="s">
        <v>88</v>
      </c>
      <c r="B75" s="39" t="s">
        <v>89</v>
      </c>
      <c r="C75" s="40"/>
      <c r="D75" s="40"/>
      <c r="E75" s="40"/>
      <c r="F75" s="40"/>
      <c r="G75" s="41"/>
    </row>
    <row r="76" spans="1:7" s="17" customFormat="1" ht="53.25" customHeight="1" x14ac:dyDescent="0.3">
      <c r="A76" s="20" t="s">
        <v>183</v>
      </c>
      <c r="B76" s="21" t="s">
        <v>90</v>
      </c>
      <c r="C76" s="21" t="s">
        <v>202</v>
      </c>
      <c r="D76" s="7" t="s">
        <v>91</v>
      </c>
      <c r="E76" s="8">
        <v>770.55</v>
      </c>
      <c r="F76" s="9"/>
      <c r="G76" s="10">
        <f t="shared" ref="G76:G78" si="8">E76*F76</f>
        <v>0</v>
      </c>
    </row>
    <row r="77" spans="1:7" s="17" customFormat="1" ht="37.799999999999997" customHeight="1" x14ac:dyDescent="0.3">
      <c r="A77" s="20" t="s">
        <v>184</v>
      </c>
      <c r="B77" s="21" t="s">
        <v>92</v>
      </c>
      <c r="C77" s="21" t="s">
        <v>203</v>
      </c>
      <c r="D77" s="7" t="s">
        <v>24</v>
      </c>
      <c r="E77" s="8">
        <v>5066</v>
      </c>
      <c r="F77" s="9"/>
      <c r="G77" s="10">
        <f t="shared" si="8"/>
        <v>0</v>
      </c>
    </row>
    <row r="78" spans="1:7" s="17" customFormat="1" ht="33" customHeight="1" x14ac:dyDescent="0.3">
      <c r="A78" s="20" t="s">
        <v>185</v>
      </c>
      <c r="B78" s="21" t="s">
        <v>93</v>
      </c>
      <c r="C78" s="21" t="s">
        <v>204</v>
      </c>
      <c r="D78" s="7" t="s">
        <v>24</v>
      </c>
      <c r="E78" s="8">
        <v>5011</v>
      </c>
      <c r="F78" s="9"/>
      <c r="G78" s="10">
        <f t="shared" si="8"/>
        <v>0</v>
      </c>
    </row>
    <row r="79" spans="1:7" s="17" customFormat="1" ht="24" customHeight="1" x14ac:dyDescent="0.3">
      <c r="A79" s="19" t="s">
        <v>94</v>
      </c>
      <c r="B79" s="39" t="s">
        <v>95</v>
      </c>
      <c r="C79" s="40"/>
      <c r="D79" s="40"/>
      <c r="E79" s="40"/>
      <c r="F79" s="40"/>
      <c r="G79" s="41"/>
    </row>
    <row r="80" spans="1:7" s="17" customFormat="1" ht="46.8" customHeight="1" x14ac:dyDescent="0.3">
      <c r="A80" s="20" t="s">
        <v>186</v>
      </c>
      <c r="B80" s="21" t="s">
        <v>46</v>
      </c>
      <c r="C80" s="21" t="s">
        <v>222</v>
      </c>
      <c r="D80" s="7" t="s">
        <v>22</v>
      </c>
      <c r="E80" s="8">
        <v>734.58</v>
      </c>
      <c r="F80" s="9"/>
      <c r="G80" s="10">
        <f t="shared" ref="G80:G85" si="9">E80*F80</f>
        <v>0</v>
      </c>
    </row>
    <row r="81" spans="1:10" s="17" customFormat="1" ht="43.2" customHeight="1" x14ac:dyDescent="0.3">
      <c r="A81" s="20" t="s">
        <v>187</v>
      </c>
      <c r="B81" s="21" t="s">
        <v>71</v>
      </c>
      <c r="C81" s="21" t="s">
        <v>206</v>
      </c>
      <c r="D81" s="7" t="s">
        <v>24</v>
      </c>
      <c r="E81" s="8">
        <v>855</v>
      </c>
      <c r="F81" s="9"/>
      <c r="G81" s="10">
        <f t="shared" si="9"/>
        <v>0</v>
      </c>
    </row>
    <row r="82" spans="1:10" s="17" customFormat="1" ht="26.25" customHeight="1" x14ac:dyDescent="0.3">
      <c r="A82" s="20" t="s">
        <v>188</v>
      </c>
      <c r="B82" s="21" t="s">
        <v>82</v>
      </c>
      <c r="C82" s="21" t="s">
        <v>96</v>
      </c>
      <c r="D82" s="7" t="s">
        <v>24</v>
      </c>
      <c r="E82" s="8">
        <v>855</v>
      </c>
      <c r="F82" s="9"/>
      <c r="G82" s="10">
        <f t="shared" si="9"/>
        <v>0</v>
      </c>
    </row>
    <row r="83" spans="1:10" s="17" customFormat="1" ht="54.6" customHeight="1" x14ac:dyDescent="0.3">
      <c r="A83" s="20" t="s">
        <v>189</v>
      </c>
      <c r="B83" s="21" t="s">
        <v>90</v>
      </c>
      <c r="C83" s="21" t="s">
        <v>205</v>
      </c>
      <c r="D83" s="7" t="s">
        <v>91</v>
      </c>
      <c r="E83" s="8">
        <v>85.5</v>
      </c>
      <c r="F83" s="9"/>
      <c r="G83" s="10">
        <f t="shared" si="9"/>
        <v>0</v>
      </c>
    </row>
    <row r="84" spans="1:10" s="17" customFormat="1" ht="33.75" customHeight="1" x14ac:dyDescent="0.3">
      <c r="A84" s="20" t="s">
        <v>190</v>
      </c>
      <c r="B84" s="21" t="s">
        <v>92</v>
      </c>
      <c r="C84" s="21" t="s">
        <v>203</v>
      </c>
      <c r="D84" s="7" t="s">
        <v>24</v>
      </c>
      <c r="E84" s="8">
        <v>855</v>
      </c>
      <c r="F84" s="9"/>
      <c r="G84" s="10">
        <f t="shared" si="9"/>
        <v>0</v>
      </c>
    </row>
    <row r="85" spans="1:10" s="17" customFormat="1" ht="33.75" customHeight="1" x14ac:dyDescent="0.3">
      <c r="A85" s="20" t="s">
        <v>191</v>
      </c>
      <c r="B85" s="21" t="s">
        <v>97</v>
      </c>
      <c r="C85" s="21" t="s">
        <v>204</v>
      </c>
      <c r="D85" s="7" t="s">
        <v>24</v>
      </c>
      <c r="E85" s="8">
        <v>855</v>
      </c>
      <c r="F85" s="9"/>
      <c r="G85" s="10">
        <f t="shared" si="9"/>
        <v>0</v>
      </c>
    </row>
    <row r="86" spans="1:10" s="17" customFormat="1" x14ac:dyDescent="0.3">
      <c r="A86" s="19" t="s">
        <v>98</v>
      </c>
      <c r="B86" s="39" t="s">
        <v>99</v>
      </c>
      <c r="C86" s="40"/>
      <c r="D86" s="40"/>
      <c r="E86" s="40"/>
      <c r="F86" s="40"/>
      <c r="G86" s="41"/>
    </row>
    <row r="87" spans="1:10" s="17" customFormat="1" ht="34.5" customHeight="1" x14ac:dyDescent="0.3">
      <c r="A87" s="20" t="s">
        <v>192</v>
      </c>
      <c r="B87" s="21" t="s">
        <v>69</v>
      </c>
      <c r="C87" s="21" t="s">
        <v>223</v>
      </c>
      <c r="D87" s="7" t="s">
        <v>24</v>
      </c>
      <c r="E87" s="11">
        <v>673.3</v>
      </c>
      <c r="F87" s="7"/>
      <c r="G87" s="10">
        <f t="shared" ref="G87:G88" si="10">E87*F87</f>
        <v>0</v>
      </c>
    </row>
    <row r="88" spans="1:10" s="17" customFormat="1" ht="35.25" customHeight="1" x14ac:dyDescent="0.3">
      <c r="A88" s="20" t="s">
        <v>193</v>
      </c>
      <c r="B88" s="21" t="s">
        <v>100</v>
      </c>
      <c r="C88" s="21" t="s">
        <v>230</v>
      </c>
      <c r="D88" s="7" t="s">
        <v>24</v>
      </c>
      <c r="E88" s="11">
        <v>673.3</v>
      </c>
      <c r="F88" s="12"/>
      <c r="G88" s="10">
        <f t="shared" si="10"/>
        <v>0</v>
      </c>
    </row>
    <row r="89" spans="1:10" s="17" customFormat="1" x14ac:dyDescent="0.3">
      <c r="A89" s="19">
        <v>8</v>
      </c>
      <c r="B89" s="39" t="s">
        <v>101</v>
      </c>
      <c r="C89" s="40"/>
      <c r="D89" s="40"/>
      <c r="E89" s="40"/>
      <c r="F89" s="40"/>
      <c r="G89" s="41"/>
    </row>
    <row r="90" spans="1:10" s="17" customFormat="1" x14ac:dyDescent="0.3">
      <c r="A90" s="19" t="s">
        <v>102</v>
      </c>
      <c r="B90" s="39" t="s">
        <v>103</v>
      </c>
      <c r="C90" s="40"/>
      <c r="D90" s="40"/>
      <c r="E90" s="40"/>
      <c r="F90" s="40"/>
      <c r="G90" s="41"/>
    </row>
    <row r="91" spans="1:10" s="17" customFormat="1" ht="36" customHeight="1" x14ac:dyDescent="0.3">
      <c r="A91" s="20" t="s">
        <v>194</v>
      </c>
      <c r="B91" s="21" t="s">
        <v>104</v>
      </c>
      <c r="C91" s="21" t="s">
        <v>224</v>
      </c>
      <c r="D91" s="7" t="s">
        <v>30</v>
      </c>
      <c r="E91" s="13">
        <v>244</v>
      </c>
      <c r="F91" s="12"/>
      <c r="G91" s="10">
        <f t="shared" ref="G91:G93" si="11">E91*F91</f>
        <v>0</v>
      </c>
    </row>
    <row r="92" spans="1:10" s="17" customFormat="1" ht="27" customHeight="1" x14ac:dyDescent="0.3">
      <c r="A92" s="20" t="s">
        <v>195</v>
      </c>
      <c r="B92" s="21" t="s">
        <v>104</v>
      </c>
      <c r="C92" s="21" t="s">
        <v>131</v>
      </c>
      <c r="D92" s="7" t="s">
        <v>30</v>
      </c>
      <c r="E92" s="13">
        <v>412</v>
      </c>
      <c r="F92" s="12"/>
      <c r="G92" s="10">
        <f t="shared" si="11"/>
        <v>0</v>
      </c>
    </row>
    <row r="93" spans="1:10" s="17" customFormat="1" ht="36.75" customHeight="1" x14ac:dyDescent="0.3">
      <c r="A93" s="20" t="s">
        <v>196</v>
      </c>
      <c r="B93" s="21" t="s">
        <v>104</v>
      </c>
      <c r="C93" s="21" t="s">
        <v>132</v>
      </c>
      <c r="D93" s="7" t="s">
        <v>30</v>
      </c>
      <c r="E93" s="13">
        <v>749</v>
      </c>
      <c r="F93" s="12"/>
      <c r="G93" s="10">
        <f t="shared" si="11"/>
        <v>0</v>
      </c>
    </row>
    <row r="94" spans="1:10" s="17" customFormat="1" x14ac:dyDescent="0.3">
      <c r="A94" s="19" t="s">
        <v>105</v>
      </c>
      <c r="B94" s="39" t="s">
        <v>106</v>
      </c>
      <c r="C94" s="40"/>
      <c r="D94" s="40"/>
      <c r="E94" s="40"/>
      <c r="F94" s="40"/>
      <c r="G94" s="41"/>
    </row>
    <row r="95" spans="1:10" s="17" customFormat="1" ht="24.75" customHeight="1" x14ac:dyDescent="0.3">
      <c r="A95" s="20" t="s">
        <v>197</v>
      </c>
      <c r="B95" s="21" t="s">
        <v>107</v>
      </c>
      <c r="C95" s="21" t="s">
        <v>225</v>
      </c>
      <c r="D95" s="7" t="s">
        <v>30</v>
      </c>
      <c r="E95" s="13">
        <v>672</v>
      </c>
      <c r="F95" s="12"/>
      <c r="G95" s="10">
        <f t="shared" ref="G95" si="12">E95*F95</f>
        <v>0</v>
      </c>
    </row>
    <row r="96" spans="1:10" s="17" customFormat="1" x14ac:dyDescent="0.3">
      <c r="A96" s="19" t="s">
        <v>108</v>
      </c>
      <c r="B96" s="39" t="s">
        <v>109</v>
      </c>
      <c r="C96" s="40"/>
      <c r="D96" s="40"/>
      <c r="E96" s="40"/>
      <c r="F96" s="40"/>
      <c r="G96" s="41"/>
      <c r="J96" s="22"/>
    </row>
    <row r="97" spans="1:9" s="17" customFormat="1" ht="26.25" customHeight="1" x14ac:dyDescent="0.3">
      <c r="A97" s="20" t="s">
        <v>198</v>
      </c>
      <c r="B97" s="21" t="s">
        <v>110</v>
      </c>
      <c r="C97" s="21" t="s">
        <v>111</v>
      </c>
      <c r="D97" s="7" t="s">
        <v>17</v>
      </c>
      <c r="E97" s="13">
        <v>15</v>
      </c>
      <c r="F97" s="14"/>
      <c r="G97" s="10">
        <f t="shared" ref="G97:G99" si="13">E97*F97</f>
        <v>0</v>
      </c>
    </row>
    <row r="98" spans="1:9" s="17" customFormat="1" ht="44.25" customHeight="1" x14ac:dyDescent="0.3">
      <c r="A98" s="20" t="s">
        <v>199</v>
      </c>
      <c r="B98" s="21" t="s">
        <v>110</v>
      </c>
      <c r="C98" s="21" t="s">
        <v>112</v>
      </c>
      <c r="D98" s="7" t="s">
        <v>17</v>
      </c>
      <c r="E98" s="13">
        <v>22</v>
      </c>
      <c r="F98" s="14"/>
      <c r="G98" s="10">
        <f t="shared" si="13"/>
        <v>0</v>
      </c>
    </row>
    <row r="99" spans="1:9" s="17" customFormat="1" ht="42.75" customHeight="1" x14ac:dyDescent="0.3">
      <c r="A99" s="20" t="s">
        <v>200</v>
      </c>
      <c r="B99" s="21" t="s">
        <v>110</v>
      </c>
      <c r="C99" s="21" t="s">
        <v>226</v>
      </c>
      <c r="D99" s="7" t="s">
        <v>17</v>
      </c>
      <c r="E99" s="13">
        <v>5</v>
      </c>
      <c r="F99" s="14"/>
      <c r="G99" s="10">
        <f t="shared" si="13"/>
        <v>0</v>
      </c>
    </row>
    <row r="100" spans="1:9" s="17" customFormat="1" x14ac:dyDescent="0.3">
      <c r="A100" s="19" t="s">
        <v>113</v>
      </c>
      <c r="B100" s="39" t="s">
        <v>114</v>
      </c>
      <c r="C100" s="40"/>
      <c r="D100" s="40"/>
      <c r="E100" s="40"/>
      <c r="F100" s="40"/>
      <c r="G100" s="41"/>
    </row>
    <row r="101" spans="1:9" s="17" customFormat="1" ht="35.25" customHeight="1" x14ac:dyDescent="0.3">
      <c r="A101" s="20" t="s">
        <v>201</v>
      </c>
      <c r="B101" s="21" t="s">
        <v>115</v>
      </c>
      <c r="C101" s="21" t="s">
        <v>116</v>
      </c>
      <c r="D101" s="7" t="s">
        <v>24</v>
      </c>
      <c r="E101" s="11">
        <v>100.18</v>
      </c>
      <c r="F101" s="12"/>
      <c r="G101" s="10">
        <f t="shared" ref="G101" si="14">E101*F101</f>
        <v>0</v>
      </c>
      <c r="I101" s="23"/>
    </row>
    <row r="102" spans="1:9" s="17" customFormat="1" ht="15.75" customHeight="1" x14ac:dyDescent="0.3">
      <c r="A102" s="39" t="s">
        <v>117</v>
      </c>
      <c r="B102" s="40"/>
      <c r="C102" s="40"/>
      <c r="D102" s="40"/>
      <c r="E102" s="40"/>
      <c r="F102" s="41"/>
      <c r="G102" s="4">
        <f>SUM(G9:G101)</f>
        <v>0</v>
      </c>
      <c r="I102" s="3"/>
    </row>
    <row r="103" spans="1:9" s="17" customFormat="1" x14ac:dyDescent="0.3">
      <c r="A103" s="39" t="s">
        <v>213</v>
      </c>
      <c r="B103" s="40"/>
      <c r="C103" s="40"/>
      <c r="D103" s="40"/>
      <c r="E103" s="40"/>
      <c r="F103" s="41"/>
      <c r="G103" s="4">
        <f>G102*0.23</f>
        <v>0</v>
      </c>
      <c r="I103" s="18"/>
    </row>
    <row r="104" spans="1:9" s="17" customFormat="1" x14ac:dyDescent="0.3">
      <c r="A104" s="39" t="s">
        <v>118</v>
      </c>
      <c r="B104" s="40"/>
      <c r="C104" s="40"/>
      <c r="D104" s="40"/>
      <c r="E104" s="40"/>
      <c r="F104" s="41"/>
      <c r="G104" s="4">
        <f>G102+G103</f>
        <v>0</v>
      </c>
    </row>
    <row r="105" spans="1:9" s="17" customFormat="1" x14ac:dyDescent="0.3">
      <c r="A105" s="27"/>
      <c r="B105" s="27"/>
      <c r="C105" s="27"/>
      <c r="D105" s="27"/>
      <c r="E105" s="27"/>
      <c r="F105" s="27"/>
      <c r="G105" s="28"/>
    </row>
    <row r="106" spans="1:9" s="17" customFormat="1" x14ac:dyDescent="0.3">
      <c r="A106" s="27"/>
      <c r="B106" s="27"/>
      <c r="C106" s="27"/>
      <c r="D106" s="27"/>
      <c r="E106" s="27"/>
      <c r="F106" s="27"/>
      <c r="G106" s="28"/>
    </row>
    <row r="108" spans="1:9" x14ac:dyDescent="0.3">
      <c r="A108" s="1"/>
      <c r="C108" s="24"/>
      <c r="D108" s="24"/>
      <c r="E108" s="29" t="s">
        <v>209</v>
      </c>
      <c r="F108" s="29"/>
      <c r="G108" s="29"/>
    </row>
    <row r="109" spans="1:9" ht="48.6" customHeight="1" x14ac:dyDescent="0.3">
      <c r="C109" s="25"/>
      <c r="D109" s="26"/>
      <c r="E109" s="30" t="s">
        <v>210</v>
      </c>
      <c r="F109" s="30"/>
      <c r="G109" s="30"/>
      <c r="H109" s="25"/>
      <c r="I109" s="25"/>
    </row>
  </sheetData>
  <mergeCells count="32">
    <mergeCell ref="A3:G3"/>
    <mergeCell ref="B94:G94"/>
    <mergeCell ref="B65:G65"/>
    <mergeCell ref="B89:G89"/>
    <mergeCell ref="B90:G90"/>
    <mergeCell ref="B70:G70"/>
    <mergeCell ref="B74:G74"/>
    <mergeCell ref="B86:G86"/>
    <mergeCell ref="B79:G79"/>
    <mergeCell ref="B75:G75"/>
    <mergeCell ref="B32:G32"/>
    <mergeCell ref="B33:G33"/>
    <mergeCell ref="B51:G51"/>
    <mergeCell ref="B59:G59"/>
    <mergeCell ref="B40:G40"/>
    <mergeCell ref="B31:G31"/>
    <mergeCell ref="E108:G108"/>
    <mergeCell ref="E109:G109"/>
    <mergeCell ref="E1:G2"/>
    <mergeCell ref="A4:G4"/>
    <mergeCell ref="A5:G5"/>
    <mergeCell ref="A104:F104"/>
    <mergeCell ref="A102:F102"/>
    <mergeCell ref="A103:F103"/>
    <mergeCell ref="B100:G100"/>
    <mergeCell ref="B96:G96"/>
    <mergeCell ref="B7:G7"/>
    <mergeCell ref="B8:G8"/>
    <mergeCell ref="B10:G10"/>
    <mergeCell ref="B18:G18"/>
    <mergeCell ref="B27:G27"/>
    <mergeCell ref="B20:G20"/>
  </mergeCells>
  <phoneticPr fontId="0" type="noConversion"/>
  <pageMargins left="0.75" right="0.75" top="1" bottom="1" header="0.5" footer="0.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droga powiatowa 3542 W v12.KST</dc:title>
  <dc:creator>user</dc:creator>
  <cp:lastModifiedBy>PZDP w Radomiu</cp:lastModifiedBy>
  <cp:lastPrinted>2015-05-25T08:57:31Z</cp:lastPrinted>
  <dcterms:created xsi:type="dcterms:W3CDTF">2014-05-29T11:05:37Z</dcterms:created>
  <dcterms:modified xsi:type="dcterms:W3CDTF">2015-05-25T13:01:03Z</dcterms:modified>
</cp:coreProperties>
</file>