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<sst xmlns="http://schemas.openxmlformats.org/spreadsheetml/2006/main" count="265" uniqueCount="183">
  <si>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</si>
  <si>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</si>
  <si>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</si>
  <si>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</si>
  <si>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</si>
  <si>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</si>
  <si>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</si>
  <si>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</si>
  <si>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</si>
  <si>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</si>
  <si>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</si>
  <si>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</si>
  <si>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Roboty pomiarowe przy liniowych robotach ziemnych - trasa drogi w terenie równinnym inwentaryzacja powykonawcza</t>
  </si>
  <si>
    <t>km</t>
  </si>
  <si>
    <t>Gospodarka drzewostanem</t>
  </si>
  <si>
    <t>2 d.2</t>
  </si>
  <si>
    <t xml:space="preserve">D-01.02.01a </t>
  </si>
  <si>
    <t>Mechaniczne ścinanie drzew z karczowaniem pni o średnicy 10 - 15 cm z transportem dłużyc karpin i gałęzi poza teren budowy</t>
  </si>
  <si>
    <t>szt</t>
  </si>
  <si>
    <t>3 d.2</t>
  </si>
  <si>
    <t>Mechaniczne ścinanie drzew z karczowaniem pni o średnicy 16 - 25 cm z transportem dłużyć karpin i gałęzi poza teren budowy</t>
  </si>
  <si>
    <t>4 d.2</t>
  </si>
  <si>
    <t>Mechaniczne ścinanie drzew z karczowaniem pni o średnicy 26 - 35 cm z transportem dłużyc karpin i gałęzi poza teren budowy</t>
  </si>
  <si>
    <t>5 d.2</t>
  </si>
  <si>
    <t>6 d.2</t>
  </si>
  <si>
    <t>Mechaniczne ścinanie drzew z karczowaniem pni o średnicy 46 - 55 cm z transportem dłużyc karpin i gałęzi poza teren budowy</t>
  </si>
  <si>
    <t>7 d.2</t>
  </si>
  <si>
    <t>Mechaniczne ścinanie drzew z karczowaniem pni o średnicy 56 - 65 cm z transportem dłużyc karpin i gałęzi poza teren budowy</t>
  </si>
  <si>
    <t>Mechaniczne karczowanie krzaków i podszyć średnich z transportem poza teren budowy</t>
  </si>
  <si>
    <t>ha</t>
  </si>
  <si>
    <t>Roboty rozbiórkowe</t>
  </si>
  <si>
    <t>10 d.3</t>
  </si>
  <si>
    <t xml:space="preserve">D.01.02.04 </t>
  </si>
  <si>
    <t>m</t>
  </si>
  <si>
    <t>11 d.3</t>
  </si>
  <si>
    <t>m2</t>
  </si>
  <si>
    <t>Roboty remontowe - cięcie piłą nawierzchni bitumicznych na gł. 6-10 cm</t>
  </si>
  <si>
    <t>Mechaniczne rozebranie nawierzchni z mieszanek mineralno - bitumicznych o grubości 6.0 cm z transportem urobku poza teren budowy</t>
  </si>
  <si>
    <t>Mechaniczne rozebranie podbudowy z kruszywa kamiennego o grubości 15.0 cm z transportem urobku poza teren budowy</t>
  </si>
  <si>
    <t>Demontaż i przestawienie elementów istniejących ogrodzeń</t>
  </si>
  <si>
    <t>Roboty ziemne</t>
  </si>
  <si>
    <t xml:space="preserve">D-02.01.01 </t>
  </si>
  <si>
    <t>Wykonanie wykopów z transportem urobku w obrębie lub poza teren budowy</t>
  </si>
  <si>
    <t>m3</t>
  </si>
  <si>
    <t xml:space="preserve">D-02.03.01 </t>
  </si>
  <si>
    <t>Wykonanie nasypów. z transportem urobku w obrębie lub poza teren budowy</t>
  </si>
  <si>
    <t>Wykonanie wykopów na odkład</t>
  </si>
  <si>
    <t>Zasypanie wykopów z przemieszczeniem urobku do 10 .0 m</t>
  </si>
  <si>
    <t>21 d.5</t>
  </si>
  <si>
    <t>22 d.5</t>
  </si>
  <si>
    <t>Mechaniczne rozebranie podbudowy z kruszywa kamiennego o grubości 15.0 cm z wywozem materiału z rozbiórki poza teren budowy</t>
  </si>
  <si>
    <t>23 d.5</t>
  </si>
  <si>
    <t>24 d.5</t>
  </si>
  <si>
    <t xml:space="preserve">D.06.02.01 </t>
  </si>
  <si>
    <t>25 d.5</t>
  </si>
  <si>
    <t>26 d.5</t>
  </si>
  <si>
    <t>szt.</t>
  </si>
  <si>
    <t>27 d.5</t>
  </si>
  <si>
    <t>28 d.5</t>
  </si>
  <si>
    <t>Wykonanie zabezpieczenia skarp rowu płytami ażurowymi typu EKO</t>
  </si>
  <si>
    <t xml:space="preserve">D.04.01.01 </t>
  </si>
  <si>
    <t>Mechaniczne profilowanie i zagęszczenie podłoża pod warstwy konstrukcyjne</t>
  </si>
  <si>
    <t xml:space="preserve">D.04.04.02 </t>
  </si>
  <si>
    <t>Podbudowy</t>
  </si>
  <si>
    <t>32 d.6</t>
  </si>
  <si>
    <t>Mechaniczne wykonanie koryta na całej szerokości zjazdów, peronów, ścieków betonowych, poszerzeń jezdni do głębokości 30.0 cm</t>
  </si>
  <si>
    <t xml:space="preserve">D.04.02.01 </t>
  </si>
  <si>
    <t>Wykonanie i zagęszczenie warstwy odsączającej grubość warstwy 15.0 cm</t>
  </si>
  <si>
    <t>Wykonanie i zagęszczenie warstwy odsączającej grubość warstwy 10.0 cm</t>
  </si>
  <si>
    <t>D.04.04.02</t>
  </si>
  <si>
    <t>Dolna warstwa podbudowy z kruszywa łamanego 0/63 grubość warstwy po zagęszczeniu 20 cm</t>
  </si>
  <si>
    <t>D.04.03.01</t>
  </si>
  <si>
    <t>Oczyszczenie i skropienie podbudowy tłuczniowej emulsją asfaltową</t>
  </si>
  <si>
    <t>D.05.03.05 b</t>
  </si>
  <si>
    <t>Wyrównanie istniejącej nawierzchni mieszanka mineralno-asfaltową AC 16P</t>
  </si>
  <si>
    <t>t</t>
  </si>
  <si>
    <t>Oczyszczenie i skropienie emulsją asfaltową na zimno nawierzchni bitumicznej (istniejącej nawierzchni, warstwa wyrównawcza, warstwa wiążąca)</t>
  </si>
  <si>
    <t>Konstrukcja wzmocnienia nawierzchni D.05.00.00</t>
  </si>
  <si>
    <t>D.05.03.05a</t>
  </si>
  <si>
    <t>Warstwa ścieralna z betonu asfaltowego AC 11 S 50/70 , grubość warstwy po zagęszczeniu 4.0 cm</t>
  </si>
  <si>
    <t>D.05.03.11</t>
  </si>
  <si>
    <t>Frezowanie profilujące nawierzchni bitumicznej o grubości do 2.0 cm z wywozem materiału poza teren budowy</t>
  </si>
  <si>
    <t>D.05.03.26a</t>
  </si>
  <si>
    <t>Ułożenie geosiatki na łączeniu istniejącej i nowej konstrukcji nawierzchni jezdni o wytrzymałości 50 kN/m o szerokości 1.20 m</t>
  </si>
  <si>
    <t>Roboty wykończeniowe</t>
  </si>
  <si>
    <t xml:space="preserve">D.06.01.01 </t>
  </si>
  <si>
    <t>Plantowanie skarp i dna rowów</t>
  </si>
  <si>
    <t>Obsianie skarp w ziemi urodzajnej</t>
  </si>
  <si>
    <t xml:space="preserve">D.06.02.01a </t>
  </si>
  <si>
    <t>Przepust rurowy z rur PEHD o średnicy wew 40.0 cm</t>
  </si>
  <si>
    <t>Wykonanie zasypki przepustów pospółką wraz z zagęszczeniem</t>
  </si>
  <si>
    <t xml:space="preserve">D.05.01.02 </t>
  </si>
  <si>
    <t>Pobocze utwardzone na szerokości 1.0 m kruszywem łamanym 0/31.5 grubość warstwy 10.0 cm</t>
  </si>
  <si>
    <t>Oznakowanie poziome D.07.00.00</t>
  </si>
  <si>
    <t xml:space="preserve">D-07.01.01 </t>
  </si>
  <si>
    <t>Oznakowanie poziome jezdni farbą chlorokauczukową - malowanie mechaniczne grubowarstwowe wg projektu Stałej Organizacji Ruchu.</t>
  </si>
  <si>
    <t>Oznakowanie pionowe D.07.00.00</t>
  </si>
  <si>
    <t xml:space="preserve">D.07.02.01 </t>
  </si>
  <si>
    <t>Słupki do znaków drogowych o ś 70 mm z rur stalowych zabezpieczone antykorozyjnie wraz z montażem i zabetonowaniem</t>
  </si>
  <si>
    <t xml:space="preserve">D-07.02.01 </t>
  </si>
  <si>
    <t>Pionowe znaki drogowe nowe - zakazu nakazu , ostrzegawcze i informacyjne - wg projektu stałej organizacji ruchu</t>
  </si>
  <si>
    <t>Elementy ulic D.08.00.00</t>
  </si>
  <si>
    <t xml:space="preserve">D.08.03.01 </t>
  </si>
  <si>
    <t>Obrzeża betonowe o wymiarach 30 x 8.0 cm na podsypce cem-piaskowej z wypełnieniem spoin zaprawą</t>
  </si>
  <si>
    <t>D.08.02.02</t>
  </si>
  <si>
    <t>Nawierzchnia z kostki brukowej betonowej gr 8.0 cm na podsypce cem. piaskowej</t>
  </si>
  <si>
    <t xml:space="preserve">D.08.05.00 </t>
  </si>
  <si>
    <t>Wykonanie ścieku prefabrykowanego wibroprasowanego ciek wodny 50x50x15cm na ławie z betonu C16/20 z oporem. Na zjazdach ściek o świetle 3.0 cm</t>
  </si>
  <si>
    <t>Roboty wykończeniowe D.01.02.04</t>
  </si>
  <si>
    <t>D.02.01.04</t>
  </si>
  <si>
    <t>Ułożenie rur osłonowych z HDPE o średnicy do 140 mm</t>
  </si>
  <si>
    <t>Wartość kosztorysowa robót bez podatku VAT</t>
  </si>
  <si>
    <t>Podatek VAT</t>
  </si>
  <si>
    <t>Ogółem wartość kosztorysowa robót</t>
  </si>
  <si>
    <t>Formularz 2.2 do SIWZ</t>
  </si>
  <si>
    <t>Kosztorys ofertowy na zamówienia pn.:</t>
  </si>
  <si>
    <t>Słownie: …………………………………………………………………………………………………………..</t>
  </si>
  <si>
    <t>(pieczęć lub podpis upełnomocnionego przedstawiciela Wykonawcy</t>
  </si>
  <si>
    <t>……...…………………………………..</t>
  </si>
  <si>
    <t>Warstwa wiążąca z betonu asfaltowego AC 11 W 50/70 , grubość warstwy po zagęszczeniu 4.0 cm</t>
  </si>
  <si>
    <t xml:space="preserve">Przebudowa drogi powiatowej nr 3544W Walentynów -Tomaszów (Etap II)                                                                        </t>
  </si>
  <si>
    <t>na odcinku długości 500 m od km 0+700 do km 1+200</t>
  </si>
  <si>
    <t>8 d.3</t>
  </si>
  <si>
    <t>9 d.3</t>
  </si>
  <si>
    <t>12 d.4</t>
  </si>
  <si>
    <t>13 d.4</t>
  </si>
  <si>
    <t>14 d.4</t>
  </si>
  <si>
    <t>15 d.4</t>
  </si>
  <si>
    <t xml:space="preserve">Rozebranie nawierzchni bitumicznej o średniej grubości 6.0 cm z wywozem materiału z rozbiórki poza teren budowy 4.5*10 =45.00 </t>
  </si>
  <si>
    <t>16 d.5</t>
  </si>
  <si>
    <t>17 d.5</t>
  </si>
  <si>
    <t>18 d.5</t>
  </si>
  <si>
    <t xml:space="preserve">Rozebranie przepustów rurowych d=50 cm z wywozem materiału z rozbiórki poza teren budowy </t>
  </si>
  <si>
    <t>19 d.5</t>
  </si>
  <si>
    <t>Rozebranie ścianek czołowych i ław betonowych przepustów rurowych d=50 cm z wywozem materiału z rozbiórki poza teren budowy 1.4*0.3*1,4*2 =1.18</t>
  </si>
  <si>
    <t>20 d.5</t>
  </si>
  <si>
    <t>Wykonanie wykopu pod projektowany przepusty i ławę wraz z profilowaniem i zagęszczeniem wykopu pod przepusty d=500 mm 8.5*2.5*2.0=42.50</t>
  </si>
  <si>
    <t>Odwodnienie korpusu drogowego - Przepust PD2 w km 0+801.16</t>
  </si>
  <si>
    <t xml:space="preserve">D.02.01.01 </t>
  </si>
  <si>
    <t>Ława fundamentowa żwirowa z zagęszczeniem mechanicznym grubość warstwy 20 cm po zagęszczeniu 8.50*1.2*0.2=2.04</t>
  </si>
  <si>
    <t>Przepust rurowy z rur PEHD o średnicy wew 50.0 cm długość rurociągu 8.50 m</t>
  </si>
  <si>
    <t>Scianki czołowe prefabrykowne betonowe dla przepustów z rur PEHD o średnicy wew 50.0 cm</t>
  </si>
  <si>
    <t>Zasypanie przepustówz rur PEHD o średnicy wew 50.0 cm pospółką wraz z zagęszczeniem</t>
  </si>
  <si>
    <t>Wykonanie i zagęszczenie mechaniczne warstwy odsączającej - grubość warstwy po zagaszczeniu 15,0 cm</t>
  </si>
  <si>
    <t>Podbudowa z kruszywa łamanego- grubość warstwy po zagaszczeniu 20,0 cm</t>
  </si>
  <si>
    <t xml:space="preserve">Odwodnienie korpusu drogowego </t>
  </si>
  <si>
    <t xml:space="preserve">D.03.02.01 </t>
  </si>
  <si>
    <t>Podłoże pod kanał i obiekty z materiałów sypkich grub. 15.00 cm</t>
  </si>
  <si>
    <t xml:space="preserve">D.03.02.01  </t>
  </si>
  <si>
    <t>Studzienki ściekowe uliczne betonowe o śr 500 mm z osadnikiem bez syfonu</t>
  </si>
  <si>
    <t>Przykanalik z rur PVC łączonych na wcisk o średnicy zew 200.0 mm</t>
  </si>
  <si>
    <t>Nawierzchnia na zjazdach z kruszywa łamanego 0/63 grubość warstwy po zagęszczeniu 15 cm</t>
  </si>
  <si>
    <t>Ława fundamentowa żwirowa pod zjazdami gr. 15 cm 42*0.8*0.15</t>
  </si>
  <si>
    <t>Ścianki czołowe prefabrykowne betonowe dla przepustów z rur PEHD o średnicy wew. 40.0 cm</t>
  </si>
  <si>
    <t>29 d.6</t>
  </si>
  <si>
    <t>30 d.6</t>
  </si>
  <si>
    <t>31 d.6</t>
  </si>
  <si>
    <t>33 d.7</t>
  </si>
  <si>
    <t>34 d.7</t>
  </si>
  <si>
    <t>35 d.7</t>
  </si>
  <si>
    <t>36 d.7</t>
  </si>
  <si>
    <t>37 d.7</t>
  </si>
  <si>
    <t>38 d.7</t>
  </si>
  <si>
    <t>39 d.7</t>
  </si>
  <si>
    <t>40 d.7</t>
  </si>
  <si>
    <t>41 d.8</t>
  </si>
  <si>
    <t>42 d.8</t>
  </si>
  <si>
    <t>43 d.8</t>
  </si>
  <si>
    <t>44 d.8</t>
  </si>
  <si>
    <t>45 d.9</t>
  </si>
  <si>
    <t>46 d.9</t>
  </si>
  <si>
    <t>47 d.9</t>
  </si>
  <si>
    <t>48 d.9</t>
  </si>
  <si>
    <t>49 d.9</t>
  </si>
  <si>
    <t>50 d.9</t>
  </si>
  <si>
    <t>51 d.9</t>
  </si>
  <si>
    <t>52 d.10</t>
  </si>
  <si>
    <t>53 d.11</t>
  </si>
  <si>
    <t>54 d.11</t>
  </si>
  <si>
    <t>55 d.12</t>
  </si>
  <si>
    <t>56 d.12</t>
  </si>
  <si>
    <t>57 d.12</t>
  </si>
  <si>
    <t>58 d.13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</si>
</sst>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2" fillId="0" borderId="14" xfId="0" applyNumberFormat="1" applyFont="1" applyBorder="1" applyAlignment="1">
      <alignment horizontal="right" vertical="top" wrapText="1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3" fillId="0" borderId="13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2" fillId="0" borderId="18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0" fillId="0" borderId="26" xfId="0" applyNumberFormat="1" applyBorder="1" applyAlignment="1">
      <alignment vertical="top" wrapText="1"/>
    </xf>
    <xf numFmtId="4" fontId="2" fillId="0" borderId="27" xfId="0" applyNumberFormat="1" applyFont="1" applyBorder="1" applyAlignment="1">
      <alignment horizontal="center" vertical="top" wrapText="1"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vertical="top" wrapText="1"/>
    </xf>
    <xf numFmtId="4" fontId="2" fillId="0" borderId="32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4" fontId="2" fillId="0" borderId="33" xfId="0" applyNumberFormat="1" applyFont="1" applyBorder="1" applyAlignment="1">
      <alignment vertical="top" wrapText="1"/>
    </xf>
    <xf numFmtId="4" fontId="2" fillId="0" borderId="34" xfId="0" applyNumberFormat="1" applyFont="1" applyBorder="1" applyAlignment="1">
      <alignment vertical="top" wrapText="1"/>
    </xf>
    <xf numFmtId="4" fontId="2" fillId="0" borderId="35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" fontId="2" fillId="0" borderId="39" xfId="0" applyNumberFormat="1" applyFont="1" applyBorder="1" applyAlignment="1">
      <alignment horizontal="center" vertical="top" wrapText="1"/>
    </xf>
    <xf numFmtId="0" fontId="0" fillId="0" borderId="40" xfId="0" applyBorder="1" applyAlignment="1">
      <alignment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K80" sqref="K80"/>
    </sheetView>
  </sheetViews>
  <sheetFormatPr defaultColWidth="8.796875" defaultRowHeight="14.25"/>
  <cols>
    <col min="1" max="1" width="7.3984375" style="19" customWidth="1"/>
    <col min="2" max="2" width="9.59765625" style="0" customWidth="1"/>
    <col min="3" max="3" width="25.19921875" style="0" customWidth="1"/>
    <col min="4" max="4" width="5.8984375" style="11" customWidth="1"/>
    <col min="5" max="5" width="7.69921875" style="45" customWidth="1"/>
    <col min="6" max="6" width="8.19921875" style="45" customWidth="1"/>
    <col min="7" max="7" width="10.69921875" style="45" customWidth="1"/>
  </cols>
  <sheetData>
    <row r="1" spans="1:7" ht="14.25">
      <c r="A1" s="13"/>
      <c r="B1" s="2"/>
      <c r="C1" s="2"/>
      <c r="D1" s="4"/>
      <c r="E1" s="60" t="s">
        <v>114</v>
      </c>
      <c r="F1" s="60"/>
      <c r="G1" s="61"/>
    </row>
    <row r="2" spans="1:7" ht="14.25">
      <c r="A2" s="13"/>
      <c r="B2" s="2"/>
      <c r="C2" s="2"/>
      <c r="D2" s="4"/>
      <c r="E2" s="34"/>
      <c r="F2" s="34"/>
      <c r="G2" s="35"/>
    </row>
    <row r="3" spans="1:7" ht="14.25">
      <c r="A3" s="14"/>
      <c r="B3" s="68" t="s">
        <v>115</v>
      </c>
      <c r="C3" s="68"/>
      <c r="D3" s="68"/>
      <c r="E3" s="68"/>
      <c r="F3" s="68"/>
      <c r="G3" s="36"/>
    </row>
    <row r="4" spans="1:7" ht="14.25">
      <c r="A4" s="62" t="s">
        <v>120</v>
      </c>
      <c r="B4" s="63"/>
      <c r="C4" s="63"/>
      <c r="D4" s="63"/>
      <c r="E4" s="63"/>
      <c r="F4" s="63"/>
      <c r="G4" s="64"/>
    </row>
    <row r="5" spans="1:7" ht="14.25">
      <c r="A5" s="65" t="s">
        <v>121</v>
      </c>
      <c r="B5" s="66"/>
      <c r="C5" s="66"/>
      <c r="D5" s="66"/>
      <c r="E5" s="66"/>
      <c r="F5" s="66"/>
      <c r="G5" s="67"/>
    </row>
    <row r="6" spans="1:7" ht="14.25">
      <c r="A6" s="15"/>
      <c r="B6" s="6"/>
      <c r="C6" s="6"/>
      <c r="D6" s="28"/>
      <c r="E6" s="33"/>
      <c r="F6" s="33"/>
      <c r="G6" s="37"/>
    </row>
    <row r="7" spans="1:7" ht="14.25">
      <c r="A7" s="48" t="s">
        <v>0</v>
      </c>
      <c r="B7" s="50" t="s">
        <v>1</v>
      </c>
      <c r="C7" s="50" t="s">
        <v>2</v>
      </c>
      <c r="D7" s="50" t="s">
        <v>3</v>
      </c>
      <c r="E7" s="52" t="s">
        <v>4</v>
      </c>
      <c r="F7" s="38" t="s">
        <v>5</v>
      </c>
      <c r="G7" s="39" t="s">
        <v>7</v>
      </c>
    </row>
    <row r="8" spans="1:7" ht="14.25">
      <c r="A8" s="48"/>
      <c r="B8" s="50"/>
      <c r="C8" s="50"/>
      <c r="D8" s="50"/>
      <c r="E8" s="52"/>
      <c r="F8" s="38"/>
      <c r="G8" s="39"/>
    </row>
    <row r="9" spans="1:7" ht="14.25">
      <c r="A9" s="48"/>
      <c r="B9" s="50"/>
      <c r="C9" s="50"/>
      <c r="D9" s="50"/>
      <c r="E9" s="52"/>
      <c r="F9" s="38" t="s">
        <v>6</v>
      </c>
      <c r="G9" s="39" t="s">
        <v>6</v>
      </c>
    </row>
    <row r="10" spans="1:7" ht="14.25">
      <c r="A10" s="49"/>
      <c r="B10" s="51"/>
      <c r="C10" s="51"/>
      <c r="D10" s="51"/>
      <c r="E10" s="53"/>
      <c r="F10" s="40"/>
      <c r="G10" s="41" t="s">
        <v>8</v>
      </c>
    </row>
    <row r="11" spans="1:7" ht="14.25">
      <c r="A11" s="16">
        <v>1</v>
      </c>
      <c r="B11" s="1">
        <v>2</v>
      </c>
      <c r="C11" s="1">
        <v>3</v>
      </c>
      <c r="D11" s="1">
        <v>4</v>
      </c>
      <c r="E11" s="16">
        <v>5</v>
      </c>
      <c r="F11" s="16">
        <v>6</v>
      </c>
      <c r="G11" s="16">
        <v>7</v>
      </c>
    </row>
    <row r="12" spans="1:7" ht="14.25" customHeight="1">
      <c r="A12" s="17">
        <v>1</v>
      </c>
      <c r="B12" s="73" t="s">
        <v>9</v>
      </c>
      <c r="C12" s="74"/>
      <c r="D12" s="74"/>
      <c r="E12" s="74"/>
      <c r="F12" s="74"/>
      <c r="G12" s="32"/>
    </row>
    <row r="13" spans="1:7" ht="56.25" customHeight="1">
      <c r="A13" s="18" t="s">
        <v>10</v>
      </c>
      <c r="B13" s="21" t="s">
        <v>11</v>
      </c>
      <c r="C13" s="21" t="s">
        <v>12</v>
      </c>
      <c r="D13" s="29" t="s">
        <v>13</v>
      </c>
      <c r="E13" s="22">
        <v>0.5</v>
      </c>
      <c r="F13" s="22"/>
      <c r="G13" s="22">
        <f>E13*F13</f>
        <v>0</v>
      </c>
    </row>
    <row r="14" spans="1:7" ht="14.25" customHeight="1">
      <c r="A14" s="20">
        <v>2</v>
      </c>
      <c r="B14" s="46" t="s">
        <v>14</v>
      </c>
      <c r="C14" s="47"/>
      <c r="D14" s="47"/>
      <c r="E14" s="47"/>
      <c r="F14" s="47"/>
      <c r="G14" s="25"/>
    </row>
    <row r="15" spans="1:7" ht="57.75" customHeight="1">
      <c r="A15" s="18" t="s">
        <v>15</v>
      </c>
      <c r="B15" s="23" t="s">
        <v>16</v>
      </c>
      <c r="C15" s="23" t="s">
        <v>17</v>
      </c>
      <c r="D15" s="30" t="s">
        <v>18</v>
      </c>
      <c r="E15" s="24">
        <v>12</v>
      </c>
      <c r="F15" s="24"/>
      <c r="G15" s="24">
        <f aca="true" t="shared" si="0" ref="G15:G78">E15*F15</f>
        <v>0</v>
      </c>
    </row>
    <row r="16" spans="1:7" ht="58.5" customHeight="1">
      <c r="A16" s="18" t="s">
        <v>19</v>
      </c>
      <c r="B16" s="8" t="s">
        <v>16</v>
      </c>
      <c r="C16" s="8" t="s">
        <v>20</v>
      </c>
      <c r="D16" s="10" t="s">
        <v>18</v>
      </c>
      <c r="E16" s="7">
        <v>10</v>
      </c>
      <c r="F16" s="7"/>
      <c r="G16" s="7">
        <f t="shared" si="0"/>
        <v>0</v>
      </c>
    </row>
    <row r="17" spans="1:7" ht="61.5" customHeight="1">
      <c r="A17" s="18" t="s">
        <v>21</v>
      </c>
      <c r="B17" s="8" t="s">
        <v>16</v>
      </c>
      <c r="C17" s="8" t="s">
        <v>22</v>
      </c>
      <c r="D17" s="10" t="s">
        <v>18</v>
      </c>
      <c r="E17" s="7">
        <v>10</v>
      </c>
      <c r="F17" s="7"/>
      <c r="G17" s="7">
        <f t="shared" si="0"/>
        <v>0</v>
      </c>
    </row>
    <row r="18" spans="1:7" ht="68.25" customHeight="1">
      <c r="A18" s="18" t="s">
        <v>23</v>
      </c>
      <c r="B18" s="8" t="s">
        <v>16</v>
      </c>
      <c r="C18" s="8" t="s">
        <v>25</v>
      </c>
      <c r="D18" s="10" t="s">
        <v>18</v>
      </c>
      <c r="E18" s="7">
        <v>1</v>
      </c>
      <c r="F18" s="7"/>
      <c r="G18" s="7">
        <f t="shared" si="0"/>
        <v>0</v>
      </c>
    </row>
    <row r="19" spans="1:7" ht="78" customHeight="1">
      <c r="A19" s="18" t="s">
        <v>24</v>
      </c>
      <c r="B19" s="8" t="s">
        <v>16</v>
      </c>
      <c r="C19" s="8" t="s">
        <v>27</v>
      </c>
      <c r="D19" s="10" t="s">
        <v>18</v>
      </c>
      <c r="E19" s="7">
        <v>1</v>
      </c>
      <c r="F19" s="7"/>
      <c r="G19" s="7">
        <f t="shared" si="0"/>
        <v>0</v>
      </c>
    </row>
    <row r="20" spans="1:7" ht="63" customHeight="1">
      <c r="A20" s="18" t="s">
        <v>26</v>
      </c>
      <c r="B20" s="21" t="s">
        <v>16</v>
      </c>
      <c r="C20" s="21" t="s">
        <v>28</v>
      </c>
      <c r="D20" s="29" t="s">
        <v>29</v>
      </c>
      <c r="E20" s="22">
        <v>0.01</v>
      </c>
      <c r="F20" s="22"/>
      <c r="G20" s="22">
        <f>E20*F20</f>
        <v>0</v>
      </c>
    </row>
    <row r="21" spans="1:7" ht="14.25" customHeight="1">
      <c r="A21" s="20">
        <v>3</v>
      </c>
      <c r="B21" s="46" t="s">
        <v>30</v>
      </c>
      <c r="C21" s="47"/>
      <c r="D21" s="47"/>
      <c r="E21" s="47"/>
      <c r="F21" s="47"/>
      <c r="G21" s="25"/>
    </row>
    <row r="22" spans="1:7" ht="44.25" customHeight="1">
      <c r="A22" s="18" t="s">
        <v>122</v>
      </c>
      <c r="B22" s="23" t="s">
        <v>32</v>
      </c>
      <c r="C22" s="23" t="s">
        <v>36</v>
      </c>
      <c r="D22" s="30" t="s">
        <v>33</v>
      </c>
      <c r="E22" s="24">
        <v>198</v>
      </c>
      <c r="F22" s="24"/>
      <c r="G22" s="24">
        <f t="shared" si="0"/>
        <v>0</v>
      </c>
    </row>
    <row r="23" spans="1:7" ht="67.5" customHeight="1">
      <c r="A23" s="18" t="s">
        <v>123</v>
      </c>
      <c r="B23" s="8" t="s">
        <v>32</v>
      </c>
      <c r="C23" s="8" t="s">
        <v>37</v>
      </c>
      <c r="D23" s="10" t="s">
        <v>35</v>
      </c>
      <c r="E23" s="7">
        <v>20</v>
      </c>
      <c r="F23" s="7"/>
      <c r="G23" s="7">
        <f t="shared" si="0"/>
        <v>0</v>
      </c>
    </row>
    <row r="24" spans="1:7" ht="66.75" customHeight="1">
      <c r="A24" s="18" t="s">
        <v>31</v>
      </c>
      <c r="B24" s="8" t="s">
        <v>32</v>
      </c>
      <c r="C24" s="8" t="s">
        <v>38</v>
      </c>
      <c r="D24" s="10" t="s">
        <v>35</v>
      </c>
      <c r="E24" s="7">
        <v>20</v>
      </c>
      <c r="F24" s="7"/>
      <c r="G24" s="7">
        <f t="shared" si="0"/>
        <v>0</v>
      </c>
    </row>
    <row r="25" spans="1:7" ht="42.75" customHeight="1">
      <c r="A25" s="18" t="s">
        <v>34</v>
      </c>
      <c r="B25" s="8" t="s">
        <v>32</v>
      </c>
      <c r="C25" s="8" t="s">
        <v>39</v>
      </c>
      <c r="D25" s="10" t="s">
        <v>33</v>
      </c>
      <c r="E25" s="7">
        <v>100</v>
      </c>
      <c r="F25" s="7"/>
      <c r="G25" s="7">
        <f t="shared" si="0"/>
        <v>0</v>
      </c>
    </row>
    <row r="26" spans="1:7" ht="14.25" customHeight="1">
      <c r="A26" s="20">
        <v>4</v>
      </c>
      <c r="B26" s="75" t="s">
        <v>40</v>
      </c>
      <c r="C26" s="76"/>
      <c r="D26" s="76"/>
      <c r="E26" s="76"/>
      <c r="F26" s="76"/>
      <c r="G26" s="25"/>
    </row>
    <row r="27" spans="1:7" ht="57.75" customHeight="1">
      <c r="A27" s="18" t="s">
        <v>124</v>
      </c>
      <c r="B27" s="23" t="s">
        <v>41</v>
      </c>
      <c r="C27" s="23" t="s">
        <v>42</v>
      </c>
      <c r="D27" s="30" t="s">
        <v>43</v>
      </c>
      <c r="E27" s="24">
        <v>837.25</v>
      </c>
      <c r="F27" s="24"/>
      <c r="G27" s="24">
        <f t="shared" si="0"/>
        <v>0</v>
      </c>
    </row>
    <row r="28" spans="1:7" ht="63" customHeight="1">
      <c r="A28" s="18" t="s">
        <v>125</v>
      </c>
      <c r="B28" s="8" t="s">
        <v>44</v>
      </c>
      <c r="C28" s="8" t="s">
        <v>45</v>
      </c>
      <c r="D28" s="10" t="s">
        <v>43</v>
      </c>
      <c r="E28" s="7">
        <v>79.48</v>
      </c>
      <c r="F28" s="7"/>
      <c r="G28" s="7">
        <f t="shared" si="0"/>
        <v>0</v>
      </c>
    </row>
    <row r="29" spans="1:7" ht="14.25">
      <c r="A29" s="18" t="s">
        <v>126</v>
      </c>
      <c r="B29" s="8" t="s">
        <v>41</v>
      </c>
      <c r="C29" s="8" t="s">
        <v>46</v>
      </c>
      <c r="D29" s="10" t="s">
        <v>43</v>
      </c>
      <c r="E29" s="7">
        <v>7.5</v>
      </c>
      <c r="F29" s="7"/>
      <c r="G29" s="7">
        <f t="shared" si="0"/>
        <v>0</v>
      </c>
    </row>
    <row r="30" spans="1:7" ht="50.25" customHeight="1">
      <c r="A30" s="18" t="s">
        <v>127</v>
      </c>
      <c r="B30" s="21" t="s">
        <v>41</v>
      </c>
      <c r="C30" s="21" t="s">
        <v>47</v>
      </c>
      <c r="D30" s="29" t="s">
        <v>43</v>
      </c>
      <c r="E30" s="22">
        <v>7.5</v>
      </c>
      <c r="F30" s="22"/>
      <c r="G30" s="22">
        <f t="shared" si="0"/>
        <v>0</v>
      </c>
    </row>
    <row r="31" spans="1:7" ht="14.25" customHeight="1">
      <c r="A31" s="20">
        <v>5</v>
      </c>
      <c r="B31" s="46" t="s">
        <v>137</v>
      </c>
      <c r="C31" s="47"/>
      <c r="D31" s="47"/>
      <c r="E31" s="47"/>
      <c r="F31" s="47"/>
      <c r="G31" s="25"/>
    </row>
    <row r="32" spans="1:7" ht="68.25" customHeight="1">
      <c r="A32" s="18" t="s">
        <v>129</v>
      </c>
      <c r="B32" s="23" t="s">
        <v>32</v>
      </c>
      <c r="C32" s="23" t="s">
        <v>128</v>
      </c>
      <c r="D32" s="30" t="s">
        <v>35</v>
      </c>
      <c r="E32" s="24">
        <v>45</v>
      </c>
      <c r="F32" s="24"/>
      <c r="G32" s="24">
        <f t="shared" si="0"/>
        <v>0</v>
      </c>
    </row>
    <row r="33" spans="1:7" ht="81" customHeight="1">
      <c r="A33" s="18" t="s">
        <v>130</v>
      </c>
      <c r="B33" s="8" t="s">
        <v>32</v>
      </c>
      <c r="C33" s="8" t="s">
        <v>50</v>
      </c>
      <c r="D33" s="10" t="s">
        <v>35</v>
      </c>
      <c r="E33" s="7">
        <v>45</v>
      </c>
      <c r="F33" s="7"/>
      <c r="G33" s="7">
        <f t="shared" si="0"/>
        <v>0</v>
      </c>
    </row>
    <row r="34" spans="1:7" ht="61.5" customHeight="1">
      <c r="A34" s="18" t="s">
        <v>131</v>
      </c>
      <c r="B34" s="8" t="s">
        <v>32</v>
      </c>
      <c r="C34" s="8" t="s">
        <v>132</v>
      </c>
      <c r="D34" s="10" t="s">
        <v>33</v>
      </c>
      <c r="E34" s="7">
        <v>8.5</v>
      </c>
      <c r="F34" s="7"/>
      <c r="G34" s="7">
        <f t="shared" si="0"/>
        <v>0</v>
      </c>
    </row>
    <row r="35" spans="1:7" ht="81" customHeight="1">
      <c r="A35" s="18" t="s">
        <v>133</v>
      </c>
      <c r="B35" s="8" t="s">
        <v>32</v>
      </c>
      <c r="C35" s="8" t="s">
        <v>134</v>
      </c>
      <c r="D35" s="10" t="s">
        <v>43</v>
      </c>
      <c r="E35" s="7">
        <v>1.18</v>
      </c>
      <c r="F35" s="7"/>
      <c r="G35" s="7">
        <f t="shared" si="0"/>
        <v>0</v>
      </c>
    </row>
    <row r="36" spans="1:7" ht="77.25" customHeight="1">
      <c r="A36" s="18" t="s">
        <v>135</v>
      </c>
      <c r="B36" s="8" t="s">
        <v>138</v>
      </c>
      <c r="C36" s="8" t="s">
        <v>136</v>
      </c>
      <c r="D36" s="10" t="s">
        <v>43</v>
      </c>
      <c r="E36" s="7">
        <v>42.5</v>
      </c>
      <c r="F36" s="7"/>
      <c r="G36" s="7">
        <f t="shared" si="0"/>
        <v>0</v>
      </c>
    </row>
    <row r="37" spans="1:7" ht="66" customHeight="1">
      <c r="A37" s="18" t="s">
        <v>48</v>
      </c>
      <c r="B37" s="8" t="s">
        <v>53</v>
      </c>
      <c r="C37" s="8" t="s">
        <v>139</v>
      </c>
      <c r="D37" s="10" t="s">
        <v>43</v>
      </c>
      <c r="E37" s="7">
        <v>2.04</v>
      </c>
      <c r="F37" s="7"/>
      <c r="G37" s="7">
        <f t="shared" si="0"/>
        <v>0</v>
      </c>
    </row>
    <row r="38" spans="1:7" ht="49.5" customHeight="1">
      <c r="A38" s="18" t="s">
        <v>49</v>
      </c>
      <c r="B38" s="8" t="s">
        <v>53</v>
      </c>
      <c r="C38" s="8" t="s">
        <v>140</v>
      </c>
      <c r="D38" s="10" t="s">
        <v>33</v>
      </c>
      <c r="E38" s="7">
        <v>8.5</v>
      </c>
      <c r="F38" s="7"/>
      <c r="G38" s="7">
        <f t="shared" si="0"/>
        <v>0</v>
      </c>
    </row>
    <row r="39" spans="1:7" ht="46.5" customHeight="1">
      <c r="A39" s="18" t="s">
        <v>51</v>
      </c>
      <c r="B39" s="8" t="s">
        <v>53</v>
      </c>
      <c r="C39" s="8" t="s">
        <v>141</v>
      </c>
      <c r="D39" s="10" t="s">
        <v>56</v>
      </c>
      <c r="E39" s="7">
        <v>2</v>
      </c>
      <c r="F39" s="7"/>
      <c r="G39" s="7">
        <f t="shared" si="0"/>
        <v>0</v>
      </c>
    </row>
    <row r="40" spans="1:7" ht="53.25" customHeight="1">
      <c r="A40" s="18" t="s">
        <v>52</v>
      </c>
      <c r="B40" s="8" t="s">
        <v>53</v>
      </c>
      <c r="C40" s="8" t="s">
        <v>142</v>
      </c>
      <c r="D40" s="10" t="s">
        <v>43</v>
      </c>
      <c r="E40" s="7">
        <v>20</v>
      </c>
      <c r="F40" s="7"/>
      <c r="G40" s="7">
        <f t="shared" si="0"/>
        <v>0</v>
      </c>
    </row>
    <row r="41" spans="1:7" ht="48" customHeight="1">
      <c r="A41" s="18" t="s">
        <v>54</v>
      </c>
      <c r="B41" s="8" t="s">
        <v>53</v>
      </c>
      <c r="C41" s="8" t="s">
        <v>59</v>
      </c>
      <c r="D41" s="10" t="s">
        <v>35</v>
      </c>
      <c r="E41" s="7">
        <v>20</v>
      </c>
      <c r="F41" s="7"/>
      <c r="G41" s="7">
        <f t="shared" si="0"/>
        <v>0</v>
      </c>
    </row>
    <row r="42" spans="1:7" ht="48" customHeight="1">
      <c r="A42" s="18" t="s">
        <v>55</v>
      </c>
      <c r="B42" s="21" t="s">
        <v>62</v>
      </c>
      <c r="C42" s="21" t="s">
        <v>61</v>
      </c>
      <c r="D42" s="29" t="s">
        <v>35</v>
      </c>
      <c r="E42" s="22">
        <v>25.5</v>
      </c>
      <c r="F42" s="22"/>
      <c r="G42" s="22">
        <f>E42*F42</f>
        <v>0</v>
      </c>
    </row>
    <row r="43" spans="1:7" ht="52.5" customHeight="1">
      <c r="A43" s="18" t="s">
        <v>57</v>
      </c>
      <c r="B43" s="21" t="s">
        <v>60</v>
      </c>
      <c r="C43" s="21" t="s">
        <v>143</v>
      </c>
      <c r="D43" s="29" t="s">
        <v>35</v>
      </c>
      <c r="E43" s="22">
        <v>25.5</v>
      </c>
      <c r="F43" s="22"/>
      <c r="G43" s="22">
        <f>E43*F43</f>
        <v>0</v>
      </c>
    </row>
    <row r="44" spans="1:7" ht="46.5" customHeight="1">
      <c r="A44" s="18" t="s">
        <v>58</v>
      </c>
      <c r="B44" s="21" t="s">
        <v>62</v>
      </c>
      <c r="C44" s="21" t="s">
        <v>144</v>
      </c>
      <c r="D44" s="29" t="s">
        <v>35</v>
      </c>
      <c r="E44" s="22">
        <v>25.5</v>
      </c>
      <c r="F44" s="22"/>
      <c r="G44" s="22">
        <f t="shared" si="0"/>
        <v>0</v>
      </c>
    </row>
    <row r="45" spans="1:7" ht="22.5" customHeight="1">
      <c r="A45" s="79">
        <v>6</v>
      </c>
      <c r="B45" s="77" t="s">
        <v>145</v>
      </c>
      <c r="C45" s="78"/>
      <c r="D45" s="78"/>
      <c r="E45" s="78"/>
      <c r="F45" s="78"/>
      <c r="G45" s="25"/>
    </row>
    <row r="46" spans="1:7" ht="40.5" customHeight="1">
      <c r="A46" s="18" t="s">
        <v>154</v>
      </c>
      <c r="B46" s="8" t="s">
        <v>146</v>
      </c>
      <c r="C46" s="8" t="s">
        <v>147</v>
      </c>
      <c r="D46" s="10" t="s">
        <v>43</v>
      </c>
      <c r="E46" s="7">
        <v>1.28</v>
      </c>
      <c r="F46" s="7"/>
      <c r="G46" s="7">
        <f>E46*F46</f>
        <v>0</v>
      </c>
    </row>
    <row r="47" spans="1:7" ht="42.75" customHeight="1">
      <c r="A47" s="18" t="s">
        <v>155</v>
      </c>
      <c r="B47" s="21" t="s">
        <v>148</v>
      </c>
      <c r="C47" s="21" t="s">
        <v>149</v>
      </c>
      <c r="D47" s="29" t="s">
        <v>56</v>
      </c>
      <c r="E47" s="22">
        <v>1</v>
      </c>
      <c r="F47" s="22"/>
      <c r="G47" s="22">
        <f>E47*F47</f>
        <v>0</v>
      </c>
    </row>
    <row r="48" spans="1:7" ht="42.75" customHeight="1">
      <c r="A48" s="18" t="s">
        <v>156</v>
      </c>
      <c r="B48" s="21" t="s">
        <v>146</v>
      </c>
      <c r="C48" s="21" t="s">
        <v>150</v>
      </c>
      <c r="D48" s="29" t="s">
        <v>33</v>
      </c>
      <c r="E48" s="22">
        <v>7.5</v>
      </c>
      <c r="F48" s="22"/>
      <c r="G48" s="22">
        <f>E48*F48</f>
        <v>0</v>
      </c>
    </row>
    <row r="49" spans="1:7" ht="46.5" customHeight="1">
      <c r="A49" s="18" t="s">
        <v>64</v>
      </c>
      <c r="B49" s="21" t="s">
        <v>53</v>
      </c>
      <c r="C49" s="21" t="s">
        <v>59</v>
      </c>
      <c r="D49" s="29" t="s">
        <v>35</v>
      </c>
      <c r="E49" s="22">
        <v>4</v>
      </c>
      <c r="F49" s="22"/>
      <c r="G49" s="22">
        <f>E49*F49</f>
        <v>0</v>
      </c>
    </row>
    <row r="50" spans="1:7" ht="14.25">
      <c r="A50" s="20">
        <v>7</v>
      </c>
      <c r="B50" s="46" t="s">
        <v>63</v>
      </c>
      <c r="C50" s="47"/>
      <c r="D50" s="47"/>
      <c r="E50" s="47"/>
      <c r="F50" s="47"/>
      <c r="G50" s="25"/>
    </row>
    <row r="51" spans="1:7" ht="75.75" customHeight="1">
      <c r="A51" s="18" t="s">
        <v>157</v>
      </c>
      <c r="B51" s="23" t="s">
        <v>60</v>
      </c>
      <c r="C51" s="23" t="s">
        <v>65</v>
      </c>
      <c r="D51" s="30" t="s">
        <v>35</v>
      </c>
      <c r="E51" s="24">
        <v>871.5</v>
      </c>
      <c r="F51" s="24"/>
      <c r="G51" s="24">
        <f t="shared" si="0"/>
        <v>0</v>
      </c>
    </row>
    <row r="52" spans="1:7" ht="44.25" customHeight="1">
      <c r="A52" s="18" t="s">
        <v>158</v>
      </c>
      <c r="B52" s="8" t="s">
        <v>66</v>
      </c>
      <c r="C52" s="8" t="s">
        <v>67</v>
      </c>
      <c r="D52" s="10" t="s">
        <v>35</v>
      </c>
      <c r="E52" s="7">
        <v>546.5</v>
      </c>
      <c r="F52" s="7"/>
      <c r="G52" s="7">
        <f t="shared" si="0"/>
        <v>0</v>
      </c>
    </row>
    <row r="53" spans="1:7" ht="49.5" customHeight="1">
      <c r="A53" s="18" t="s">
        <v>159</v>
      </c>
      <c r="B53" s="8" t="s">
        <v>66</v>
      </c>
      <c r="C53" s="8" t="s">
        <v>68</v>
      </c>
      <c r="D53" s="10" t="s">
        <v>35</v>
      </c>
      <c r="E53" s="7">
        <v>216</v>
      </c>
      <c r="F53" s="7"/>
      <c r="G53" s="7">
        <f t="shared" si="0"/>
        <v>0</v>
      </c>
    </row>
    <row r="54" spans="1:7" ht="62.25" customHeight="1">
      <c r="A54" s="18" t="s">
        <v>160</v>
      </c>
      <c r="B54" s="8" t="s">
        <v>69</v>
      </c>
      <c r="C54" s="8" t="s">
        <v>70</v>
      </c>
      <c r="D54" s="10" t="s">
        <v>35</v>
      </c>
      <c r="E54" s="7">
        <v>594.8</v>
      </c>
      <c r="F54" s="7"/>
      <c r="G54" s="7">
        <f t="shared" si="0"/>
        <v>0</v>
      </c>
    </row>
    <row r="55" spans="1:7" ht="69" customHeight="1">
      <c r="A55" s="18" t="s">
        <v>161</v>
      </c>
      <c r="B55" s="8" t="s">
        <v>69</v>
      </c>
      <c r="C55" s="8" t="s">
        <v>151</v>
      </c>
      <c r="D55" s="10" t="s">
        <v>35</v>
      </c>
      <c r="E55" s="7">
        <v>20</v>
      </c>
      <c r="F55" s="7"/>
      <c r="G55" s="7">
        <f t="shared" si="0"/>
        <v>0</v>
      </c>
    </row>
    <row r="56" spans="1:7" ht="48" customHeight="1">
      <c r="A56" s="18" t="s">
        <v>162</v>
      </c>
      <c r="B56" s="8" t="s">
        <v>71</v>
      </c>
      <c r="C56" s="8" t="s">
        <v>72</v>
      </c>
      <c r="D56" s="10" t="s">
        <v>35</v>
      </c>
      <c r="E56" s="7">
        <v>378.8</v>
      </c>
      <c r="F56" s="7"/>
      <c r="G56" s="7">
        <f t="shared" si="0"/>
        <v>0</v>
      </c>
    </row>
    <row r="57" spans="1:7" ht="53.25" customHeight="1">
      <c r="A57" s="18" t="s">
        <v>163</v>
      </c>
      <c r="B57" s="8" t="s">
        <v>73</v>
      </c>
      <c r="C57" s="8" t="s">
        <v>74</v>
      </c>
      <c r="D57" s="10" t="s">
        <v>75</v>
      </c>
      <c r="E57" s="7">
        <v>519.07</v>
      </c>
      <c r="F57" s="7"/>
      <c r="G57" s="7">
        <f t="shared" si="0"/>
        <v>0</v>
      </c>
    </row>
    <row r="58" spans="1:7" ht="85.5" customHeight="1">
      <c r="A58" s="18" t="s">
        <v>164</v>
      </c>
      <c r="B58" s="21" t="s">
        <v>71</v>
      </c>
      <c r="C58" s="21" t="s">
        <v>76</v>
      </c>
      <c r="D58" s="29" t="s">
        <v>35</v>
      </c>
      <c r="E58" s="22">
        <v>8427.2</v>
      </c>
      <c r="F58" s="22"/>
      <c r="G58" s="22">
        <f t="shared" si="0"/>
        <v>0</v>
      </c>
    </row>
    <row r="59" spans="1:7" ht="14.25" customHeight="1">
      <c r="A59" s="20">
        <v>8</v>
      </c>
      <c r="B59" s="46" t="s">
        <v>77</v>
      </c>
      <c r="C59" s="47"/>
      <c r="D59" s="47"/>
      <c r="E59" s="47"/>
      <c r="F59" s="47"/>
      <c r="G59" s="25"/>
    </row>
    <row r="60" spans="1:7" ht="54" customHeight="1">
      <c r="A60" s="18" t="s">
        <v>165</v>
      </c>
      <c r="B60" s="23" t="s">
        <v>78</v>
      </c>
      <c r="C60" s="23" t="s">
        <v>119</v>
      </c>
      <c r="D60" s="30" t="s">
        <v>35</v>
      </c>
      <c r="E60" s="24">
        <v>2902</v>
      </c>
      <c r="F60" s="24"/>
      <c r="G60" s="24">
        <f t="shared" si="0"/>
        <v>0</v>
      </c>
    </row>
    <row r="61" spans="1:7" ht="56.25" customHeight="1">
      <c r="A61" s="18" t="s">
        <v>166</v>
      </c>
      <c r="B61" s="8" t="s">
        <v>78</v>
      </c>
      <c r="C61" s="8" t="s">
        <v>79</v>
      </c>
      <c r="D61" s="10" t="s">
        <v>35</v>
      </c>
      <c r="E61" s="7">
        <v>2852</v>
      </c>
      <c r="F61" s="7"/>
      <c r="G61" s="7">
        <f t="shared" si="0"/>
        <v>0</v>
      </c>
    </row>
    <row r="62" spans="1:7" ht="60" customHeight="1">
      <c r="A62" s="18" t="s">
        <v>167</v>
      </c>
      <c r="B62" s="8" t="s">
        <v>80</v>
      </c>
      <c r="C62" s="8" t="s">
        <v>81</v>
      </c>
      <c r="D62" s="10" t="s">
        <v>35</v>
      </c>
      <c r="E62" s="7">
        <v>50</v>
      </c>
      <c r="F62" s="7"/>
      <c r="G62" s="7">
        <f t="shared" si="0"/>
        <v>0</v>
      </c>
    </row>
    <row r="63" spans="1:7" ht="76.5" customHeight="1">
      <c r="A63" s="18" t="s">
        <v>168</v>
      </c>
      <c r="B63" s="21" t="s">
        <v>82</v>
      </c>
      <c r="C63" s="21" t="s">
        <v>83</v>
      </c>
      <c r="D63" s="29" t="s">
        <v>35</v>
      </c>
      <c r="E63" s="22">
        <v>1200</v>
      </c>
      <c r="F63" s="22"/>
      <c r="G63" s="22">
        <f t="shared" si="0"/>
        <v>0</v>
      </c>
    </row>
    <row r="64" spans="1:7" ht="14.25" customHeight="1">
      <c r="A64" s="20">
        <v>9</v>
      </c>
      <c r="B64" s="46" t="s">
        <v>84</v>
      </c>
      <c r="C64" s="47"/>
      <c r="D64" s="47"/>
      <c r="E64" s="47"/>
      <c r="F64" s="47"/>
      <c r="G64" s="25"/>
    </row>
    <row r="65" spans="1:7" ht="14.25">
      <c r="A65" s="18" t="s">
        <v>169</v>
      </c>
      <c r="B65" s="23" t="s">
        <v>85</v>
      </c>
      <c r="C65" s="23" t="s">
        <v>86</v>
      </c>
      <c r="D65" s="30" t="s">
        <v>35</v>
      </c>
      <c r="E65" s="24">
        <v>1480</v>
      </c>
      <c r="F65" s="24"/>
      <c r="G65" s="24">
        <f t="shared" si="0"/>
        <v>0</v>
      </c>
    </row>
    <row r="66" spans="1:7" ht="25.5">
      <c r="A66" s="18" t="s">
        <v>170</v>
      </c>
      <c r="B66" s="8" t="s">
        <v>85</v>
      </c>
      <c r="C66" s="8" t="s">
        <v>87</v>
      </c>
      <c r="D66" s="10" t="s">
        <v>35</v>
      </c>
      <c r="E66" s="24">
        <v>1480</v>
      </c>
      <c r="F66" s="7"/>
      <c r="G66" s="7">
        <f t="shared" si="0"/>
        <v>0</v>
      </c>
    </row>
    <row r="67" spans="1:7" ht="25.5">
      <c r="A67" s="18" t="s">
        <v>171</v>
      </c>
      <c r="B67" s="8" t="s">
        <v>88</v>
      </c>
      <c r="C67" s="8" t="s">
        <v>152</v>
      </c>
      <c r="D67" s="10" t="s">
        <v>43</v>
      </c>
      <c r="E67" s="7">
        <v>5.04</v>
      </c>
      <c r="F67" s="7"/>
      <c r="G67" s="7">
        <f t="shared" si="0"/>
        <v>0</v>
      </c>
    </row>
    <row r="68" spans="1:7" ht="45.75" customHeight="1">
      <c r="A68" s="18" t="s">
        <v>172</v>
      </c>
      <c r="B68" s="8" t="s">
        <v>88</v>
      </c>
      <c r="C68" s="8" t="s">
        <v>153</v>
      </c>
      <c r="D68" s="10" t="s">
        <v>56</v>
      </c>
      <c r="E68" s="7">
        <v>14</v>
      </c>
      <c r="F68" s="7"/>
      <c r="G68" s="7">
        <f t="shared" si="0"/>
        <v>0</v>
      </c>
    </row>
    <row r="69" spans="1:7" ht="38.25" customHeight="1">
      <c r="A69" s="18" t="s">
        <v>173</v>
      </c>
      <c r="B69" s="8" t="s">
        <v>88</v>
      </c>
      <c r="C69" s="8" t="s">
        <v>89</v>
      </c>
      <c r="D69" s="10" t="s">
        <v>33</v>
      </c>
      <c r="E69" s="7">
        <v>42</v>
      </c>
      <c r="F69" s="7"/>
      <c r="G69" s="7">
        <f t="shared" si="0"/>
        <v>0</v>
      </c>
    </row>
    <row r="70" spans="1:7" ht="50.25" customHeight="1">
      <c r="A70" s="18" t="s">
        <v>174</v>
      </c>
      <c r="B70" s="8" t="s">
        <v>88</v>
      </c>
      <c r="C70" s="8" t="s">
        <v>90</v>
      </c>
      <c r="D70" s="10" t="s">
        <v>43</v>
      </c>
      <c r="E70" s="7">
        <v>41</v>
      </c>
      <c r="F70" s="7"/>
      <c r="G70" s="7">
        <f t="shared" si="0"/>
        <v>0</v>
      </c>
    </row>
    <row r="71" spans="1:7" ht="61.5" customHeight="1">
      <c r="A71" s="18" t="s">
        <v>175</v>
      </c>
      <c r="B71" s="21" t="s">
        <v>91</v>
      </c>
      <c r="C71" s="21" t="s">
        <v>92</v>
      </c>
      <c r="D71" s="29" t="s">
        <v>35</v>
      </c>
      <c r="E71" s="22">
        <v>911</v>
      </c>
      <c r="F71" s="22"/>
      <c r="G71" s="22">
        <f t="shared" si="0"/>
        <v>0</v>
      </c>
    </row>
    <row r="72" spans="1:7" ht="14.25" customHeight="1">
      <c r="A72" s="20">
        <v>10</v>
      </c>
      <c r="B72" s="46" t="s">
        <v>93</v>
      </c>
      <c r="C72" s="47"/>
      <c r="D72" s="47"/>
      <c r="E72" s="47"/>
      <c r="F72" s="47"/>
      <c r="G72" s="25"/>
    </row>
    <row r="73" spans="1:7" ht="72.75" customHeight="1">
      <c r="A73" s="18" t="s">
        <v>176</v>
      </c>
      <c r="B73" s="26" t="s">
        <v>94</v>
      </c>
      <c r="C73" s="26" t="s">
        <v>95</v>
      </c>
      <c r="D73" s="31" t="s">
        <v>35</v>
      </c>
      <c r="E73" s="27">
        <v>77.14</v>
      </c>
      <c r="F73" s="27"/>
      <c r="G73" s="27">
        <f t="shared" si="0"/>
        <v>0</v>
      </c>
    </row>
    <row r="74" spans="1:7" ht="14.25" customHeight="1">
      <c r="A74" s="20">
        <v>11</v>
      </c>
      <c r="B74" s="46" t="s">
        <v>96</v>
      </c>
      <c r="C74" s="47"/>
      <c r="D74" s="47"/>
      <c r="E74" s="47"/>
      <c r="F74" s="47"/>
      <c r="G74" s="25"/>
    </row>
    <row r="75" spans="1:7" ht="70.5" customHeight="1">
      <c r="A75" s="18" t="s">
        <v>177</v>
      </c>
      <c r="B75" s="23" t="s">
        <v>97</v>
      </c>
      <c r="C75" s="23" t="s">
        <v>98</v>
      </c>
      <c r="D75" s="30" t="s">
        <v>18</v>
      </c>
      <c r="E75" s="24">
        <v>11</v>
      </c>
      <c r="F75" s="24"/>
      <c r="G75" s="24">
        <f t="shared" si="0"/>
        <v>0</v>
      </c>
    </row>
    <row r="76" spans="1:7" ht="71.25" customHeight="1">
      <c r="A76" s="18" t="s">
        <v>178</v>
      </c>
      <c r="B76" s="21" t="s">
        <v>99</v>
      </c>
      <c r="C76" s="21" t="s">
        <v>100</v>
      </c>
      <c r="D76" s="29" t="s">
        <v>18</v>
      </c>
      <c r="E76" s="22">
        <v>14</v>
      </c>
      <c r="F76" s="22"/>
      <c r="G76" s="22">
        <f t="shared" si="0"/>
        <v>0</v>
      </c>
    </row>
    <row r="77" spans="1:7" ht="14.25" customHeight="1">
      <c r="A77" s="20">
        <v>12</v>
      </c>
      <c r="B77" s="46" t="s">
        <v>101</v>
      </c>
      <c r="C77" s="47"/>
      <c r="D77" s="47"/>
      <c r="E77" s="47"/>
      <c r="F77" s="47"/>
      <c r="G77" s="25"/>
    </row>
    <row r="78" spans="1:7" ht="63.75" customHeight="1">
      <c r="A78" s="18" t="s">
        <v>179</v>
      </c>
      <c r="B78" s="23" t="s">
        <v>102</v>
      </c>
      <c r="C78" s="23" t="s">
        <v>103</v>
      </c>
      <c r="D78" s="30" t="s">
        <v>33</v>
      </c>
      <c r="E78" s="24">
        <v>14</v>
      </c>
      <c r="F78" s="24"/>
      <c r="G78" s="24">
        <f t="shared" si="0"/>
        <v>0</v>
      </c>
    </row>
    <row r="79" spans="1:7" ht="62.25" customHeight="1">
      <c r="A79" s="18" t="s">
        <v>180</v>
      </c>
      <c r="B79" s="8" t="s">
        <v>104</v>
      </c>
      <c r="C79" s="8" t="s">
        <v>105</v>
      </c>
      <c r="D79" s="10" t="s">
        <v>35</v>
      </c>
      <c r="E79" s="7">
        <v>20</v>
      </c>
      <c r="F79" s="7"/>
      <c r="G79" s="7">
        <f>E79*F79</f>
        <v>0</v>
      </c>
    </row>
    <row r="80" spans="1:7" ht="105" customHeight="1">
      <c r="A80" s="18" t="s">
        <v>181</v>
      </c>
      <c r="B80" s="21" t="s">
        <v>106</v>
      </c>
      <c r="C80" s="21" t="s">
        <v>107</v>
      </c>
      <c r="D80" s="29" t="s">
        <v>33</v>
      </c>
      <c r="E80" s="22">
        <v>178</v>
      </c>
      <c r="F80" s="22"/>
      <c r="G80" s="22">
        <f>E80*F80</f>
        <v>0</v>
      </c>
    </row>
    <row r="81" spans="1:7" ht="14.25" customHeight="1">
      <c r="A81" s="20">
        <v>13</v>
      </c>
      <c r="B81" s="46" t="s">
        <v>108</v>
      </c>
      <c r="C81" s="47"/>
      <c r="D81" s="47"/>
      <c r="E81" s="47"/>
      <c r="F81" s="47"/>
      <c r="G81" s="25"/>
    </row>
    <row r="82" spans="1:7" ht="36.75" customHeight="1">
      <c r="A82" s="18" t="s">
        <v>182</v>
      </c>
      <c r="B82" s="23" t="s">
        <v>109</v>
      </c>
      <c r="C82" s="23" t="s">
        <v>110</v>
      </c>
      <c r="D82" s="30" t="s">
        <v>33</v>
      </c>
      <c r="E82" s="24">
        <v>42.5</v>
      </c>
      <c r="F82" s="24"/>
      <c r="G82" s="24">
        <f>E82*F82</f>
        <v>0</v>
      </c>
    </row>
    <row r="83" spans="1:7" ht="14.25">
      <c r="A83" s="54" t="s">
        <v>111</v>
      </c>
      <c r="B83" s="55"/>
      <c r="C83" s="55"/>
      <c r="D83" s="55"/>
      <c r="E83" s="55"/>
      <c r="F83" s="56"/>
      <c r="G83" s="9">
        <f>SUM(G13:G82)</f>
        <v>0</v>
      </c>
    </row>
    <row r="84" spans="1:7" ht="14.25">
      <c r="A84" s="54" t="s">
        <v>112</v>
      </c>
      <c r="B84" s="55"/>
      <c r="C84" s="55"/>
      <c r="D84" s="55"/>
      <c r="E84" s="55"/>
      <c r="F84" s="56"/>
      <c r="G84" s="9">
        <f>G83*23%</f>
        <v>0</v>
      </c>
    </row>
    <row r="85" spans="1:7" ht="14.25">
      <c r="A85" s="57" t="s">
        <v>113</v>
      </c>
      <c r="B85" s="58"/>
      <c r="C85" s="58"/>
      <c r="D85" s="58"/>
      <c r="E85" s="58"/>
      <c r="F85" s="59"/>
      <c r="G85" s="12">
        <f>G83+G84</f>
        <v>0</v>
      </c>
    </row>
    <row r="86" spans="1:7" ht="14.25">
      <c r="A86" s="13"/>
      <c r="B86" s="2"/>
      <c r="C86" s="2"/>
      <c r="D86" s="4"/>
      <c r="E86" s="42"/>
      <c r="F86" s="42"/>
      <c r="G86" s="43"/>
    </row>
    <row r="87" spans="1:7" ht="14.25">
      <c r="A87" s="69" t="s">
        <v>116</v>
      </c>
      <c r="B87" s="70"/>
      <c r="C87" s="70"/>
      <c r="D87" s="70"/>
      <c r="E87" s="70"/>
      <c r="F87" s="70"/>
      <c r="G87" s="71"/>
    </row>
    <row r="88" spans="1:7" ht="14.25">
      <c r="A88" s="14"/>
      <c r="B88" s="3"/>
      <c r="C88" s="3"/>
      <c r="D88" s="5"/>
      <c r="E88" s="44"/>
      <c r="F88" s="44"/>
      <c r="G88" s="36"/>
    </row>
    <row r="89" spans="1:7" ht="14.25">
      <c r="A89" s="14"/>
      <c r="B89" s="3"/>
      <c r="C89" s="3"/>
      <c r="D89" s="68" t="s">
        <v>118</v>
      </c>
      <c r="E89" s="68"/>
      <c r="F89" s="68"/>
      <c r="G89" s="72"/>
    </row>
    <row r="90" spans="1:7" ht="14.25" customHeight="1">
      <c r="A90" s="14"/>
      <c r="B90" s="3"/>
      <c r="C90" s="3"/>
      <c r="D90" s="63" t="s">
        <v>117</v>
      </c>
      <c r="E90" s="63"/>
      <c r="F90" s="63"/>
      <c r="G90" s="64"/>
    </row>
    <row r="91" spans="1:7" ht="14.25">
      <c r="A91" s="14"/>
      <c r="B91" s="3"/>
      <c r="C91" s="3"/>
      <c r="D91" s="63"/>
      <c r="E91" s="63"/>
      <c r="F91" s="63"/>
      <c r="G91" s="64"/>
    </row>
    <row r="92" spans="1:7" ht="14.25">
      <c r="A92" s="15"/>
      <c r="B92" s="6"/>
      <c r="C92" s="6"/>
      <c r="D92" s="28"/>
      <c r="E92" s="33"/>
      <c r="F92" s="33"/>
      <c r="G92" s="37"/>
    </row>
  </sheetData>
  <sheetProtection/>
  <mergeCells count="28">
    <mergeCell ref="A87:G87"/>
    <mergeCell ref="D90:G91"/>
    <mergeCell ref="D89:G89"/>
    <mergeCell ref="B12:F12"/>
    <mergeCell ref="B14:F14"/>
    <mergeCell ref="B21:F21"/>
    <mergeCell ref="B31:F31"/>
    <mergeCell ref="B81:F81"/>
    <mergeCell ref="B77:F77"/>
    <mergeCell ref="B74:F74"/>
    <mergeCell ref="B72:F72"/>
    <mergeCell ref="B64:F64"/>
    <mergeCell ref="A84:F84"/>
    <mergeCell ref="A85:F85"/>
    <mergeCell ref="A83:F83"/>
    <mergeCell ref="E1:G1"/>
    <mergeCell ref="A4:G4"/>
    <mergeCell ref="A5:G5"/>
    <mergeCell ref="B3:F3"/>
    <mergeCell ref="B59:F59"/>
    <mergeCell ref="B50:F50"/>
    <mergeCell ref="B26:F26"/>
    <mergeCell ref="A7:A10"/>
    <mergeCell ref="B7:B10"/>
    <mergeCell ref="C7:C10"/>
    <mergeCell ref="D7:D10"/>
    <mergeCell ref="E7:E10"/>
    <mergeCell ref="B45:F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Adm</cp:lastModifiedBy>
  <cp:lastPrinted>2014-07-22T06:49:22Z</cp:lastPrinted>
  <dcterms:created xsi:type="dcterms:W3CDTF">2013-06-23T14:44:29Z</dcterms:created>
  <dcterms:modified xsi:type="dcterms:W3CDTF">2014-07-22T06:57:21Z</dcterms:modified>
  <cp:category/>
  <cp:version/>
  <cp:contentType/>
  <cp:contentStatus/>
</cp:coreProperties>
</file>