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</sheets>
  <calcPr calcId="124519" fullPrecision="0"/>
</workbook>
</file>

<file path=xl/calcChain.xml><?xml version="1.0" encoding="utf-8"?>
<calcChain xmlns="http://schemas.openxmlformats.org/spreadsheetml/2006/main">
  <c r="G98" i="1"/>
  <c r="G99"/>
  <c r="G100"/>
  <c r="G97"/>
  <c r="G90"/>
  <c r="G91"/>
  <c r="G92"/>
  <c r="G93"/>
  <c r="G94"/>
  <c r="G95"/>
  <c r="G89"/>
  <c r="G83"/>
  <c r="G84"/>
  <c r="G85"/>
  <c r="G86"/>
  <c r="G87"/>
  <c r="G82"/>
  <c r="G77"/>
  <c r="G78"/>
  <c r="G79"/>
  <c r="G80"/>
  <c r="G76"/>
  <c r="G71"/>
  <c r="G72"/>
  <c r="G73"/>
  <c r="G74"/>
  <c r="G70"/>
  <c r="G62"/>
  <c r="G63"/>
  <c r="G64"/>
  <c r="G65"/>
  <c r="G66"/>
  <c r="G67"/>
  <c r="G68"/>
  <c r="G61"/>
  <c r="G54"/>
  <c r="G55"/>
  <c r="G56"/>
  <c r="G57"/>
  <c r="G58"/>
  <c r="G59"/>
  <c r="G53"/>
  <c r="G48"/>
  <c r="G49"/>
  <c r="G50"/>
  <c r="G51"/>
  <c r="G47"/>
  <c r="G41"/>
  <c r="G42"/>
  <c r="G43"/>
  <c r="G44"/>
  <c r="G45"/>
  <c r="G40"/>
  <c r="G34"/>
  <c r="G35"/>
  <c r="G36"/>
  <c r="G37"/>
  <c r="G38"/>
  <c r="G33"/>
  <c r="G30"/>
  <c r="G31"/>
  <c r="G29"/>
  <c r="G24"/>
  <c r="G25"/>
  <c r="G26"/>
  <c r="G27"/>
  <c r="G23"/>
  <c r="G16"/>
  <c r="G17"/>
  <c r="G18"/>
  <c r="G19"/>
  <c r="G20"/>
  <c r="G21"/>
  <c r="G15"/>
  <c r="G13"/>
  <c r="G12"/>
  <c r="G101" l="1"/>
  <c r="G102" s="1"/>
  <c r="G103" s="1"/>
</calcChain>
</file>

<file path=xl/sharedStrings.xml><?xml version="1.0" encoding="utf-8"?>
<sst xmlns="http://schemas.openxmlformats.org/spreadsheetml/2006/main" count="339" uniqueCount="199">
  <si>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</si>
  <si>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</si>
  <si>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</si>
  <si>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</si>
  <si>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</si>
  <si>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</si>
  <si>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</si>
  <si>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</si>
  <si>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</si>
  <si>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1 d.1</t>
  </si>
  <si>
    <t xml:space="preserve">D-01.01.01 </t>
  </si>
  <si>
    <t>Roboty pomiarowe przy liniowych robotach ziemnych - trasa dróg w terenie równinnym.(obsługa geodezyjna inwentaryzacja powykonawcza) km 0+430 - km 0+840.41</t>
  </si>
  <si>
    <t>km</t>
  </si>
  <si>
    <t>2 d.1</t>
  </si>
  <si>
    <t xml:space="preserve">D.01.02.04 </t>
  </si>
  <si>
    <t>Rozbiórka słupków do znaków drogowych</t>
  </si>
  <si>
    <t>m</t>
  </si>
  <si>
    <t>3 d.2</t>
  </si>
  <si>
    <t xml:space="preserve">D-02.01.01 </t>
  </si>
  <si>
    <t>m3</t>
  </si>
  <si>
    <t>4 d.2</t>
  </si>
  <si>
    <t>Roboty ziemne poprzeczne wg tabeli robót ziemnych</t>
  </si>
  <si>
    <t>5 d.2</t>
  </si>
  <si>
    <t xml:space="preserve">D-03.02.01 </t>
  </si>
  <si>
    <t>Wykonanie formowanie i zagęszczanie nasypów wg tabeli robót ziemnych</t>
  </si>
  <si>
    <t>6 d.2</t>
  </si>
  <si>
    <t>Regulacja rowów przydrożnych z transportem urobku poza teren budowy</t>
  </si>
  <si>
    <t>7 d.2</t>
  </si>
  <si>
    <t xml:space="preserve">D-06.04.01 </t>
  </si>
  <si>
    <t>Plantowanie powierzchni (obrobienie na czysto ) skarp i dna rowów przydrożnych</t>
  </si>
  <si>
    <t>m2</t>
  </si>
  <si>
    <t>8 d.2</t>
  </si>
  <si>
    <t xml:space="preserve">D-04.01.01 </t>
  </si>
  <si>
    <t>Profilowanie i zagęszczanie podłoża pod pobocza</t>
  </si>
  <si>
    <t>9 d.2</t>
  </si>
  <si>
    <t xml:space="preserve">D.05.01.03 </t>
  </si>
  <si>
    <t>Wykonanie poboczy z kruszywa łamanego 0/31.5 , warstwa dolna gr. 10 cm</t>
  </si>
  <si>
    <t>Roboty nawierzchniowe na poszerzeniach</t>
  </si>
  <si>
    <t>10 d.3</t>
  </si>
  <si>
    <t>D.04.01.01</t>
  </si>
  <si>
    <t>Koryta wykonane na poszerzeniach jezdni o głębokości 50 cm</t>
  </si>
  <si>
    <t>11 d.3</t>
  </si>
  <si>
    <t xml:space="preserve">D-04.02.01 </t>
  </si>
  <si>
    <t>Warstwy odsączające wykonane i zagęszczane mechanicznie o gr.10 cm pod konstrukcje poszerzenia jezdni</t>
  </si>
  <si>
    <t>12 d.3</t>
  </si>
  <si>
    <t xml:space="preserve">D-04.04.02 </t>
  </si>
  <si>
    <t>Dolna warstwa podbudowy zasadniczej z kruszywa łamanego 0/63 mieszanka optymalna,stabilizowanego mechanicznie grubość warstwy po zagęszczeniu 20 cm -poszerzenia</t>
  </si>
  <si>
    <t>13 d.3</t>
  </si>
  <si>
    <t xml:space="preserve">D-05.03.05b </t>
  </si>
  <si>
    <t>Wykonanaie warstwy wyrównawczej z mieszanek mineralno-asfaltowych AC 8 W 35/50 grubość warstwy średnio 3 cm,</t>
  </si>
  <si>
    <t>t</t>
  </si>
  <si>
    <t>14 d.3</t>
  </si>
  <si>
    <t>D.05.03.26a</t>
  </si>
  <si>
    <t>Ułożenie geosiatki na styku poszerzenia (złącze szer. 1.0 m) rozciąg min 80 kN/m</t>
  </si>
  <si>
    <t>Roboty budowlane nawierzchniowe - nowa nawierzchnia przy przejeździe kolejowym</t>
  </si>
  <si>
    <t>15 d.4</t>
  </si>
  <si>
    <t>16 d.4</t>
  </si>
  <si>
    <t>17 d.4</t>
  </si>
  <si>
    <t>18 d.5</t>
  </si>
  <si>
    <t xml:space="preserve">D-04.03.01 </t>
  </si>
  <si>
    <t>Oczyszczenie i skropienie istniejącej nawierzchni asfaltowej</t>
  </si>
  <si>
    <t>19 d.5</t>
  </si>
  <si>
    <t xml:space="preserve">D-05.03.05 b </t>
  </si>
  <si>
    <t>Mechaniczne wyrównanie istniejącej nawierzchni mieszanką mineralno - asfaltową AC8W 35/50 ilości 50 kg/m2 (średnio 2 cm) związanych z przesunięciem osi drogi</t>
  </si>
  <si>
    <t>20 d.5</t>
  </si>
  <si>
    <t>21 d.5</t>
  </si>
  <si>
    <t>Nawierzchnie z mieszanek mineralno-asfaltowych AC11W 50/70, grubość warstwy wiążącej po zagęszczeniu 4 cm</t>
  </si>
  <si>
    <t>22 d.5</t>
  </si>
  <si>
    <t>Wykonanie wiązania międzywarstwowego poprzez skropienie warstwywiążącej bitumem w ilości 0.1-0.3 kg/m2</t>
  </si>
  <si>
    <t>23 d.5</t>
  </si>
  <si>
    <t xml:space="preserve">D-05.03.05a </t>
  </si>
  <si>
    <t>Utwardzone pobocze</t>
  </si>
  <si>
    <t>24 d.6</t>
  </si>
  <si>
    <t xml:space="preserve">D-08.01.01 </t>
  </si>
  <si>
    <t>Obramowanie jezdni krawężnikiem betomnowym o wymiarach 25x12 cm wraz z wykonaniem ław z betonu C8/10</t>
  </si>
  <si>
    <t>25 d.6</t>
  </si>
  <si>
    <t>Koryta wykonane na włączeniach dróg o głębokości 20 cm</t>
  </si>
  <si>
    <t>26 d.6</t>
  </si>
  <si>
    <t>27 d.6</t>
  </si>
  <si>
    <t xml:space="preserve">D-04.06.01 </t>
  </si>
  <si>
    <t>Wykonanie i pielęgnacja podbudowy z betonu 6-9 MPa grubość warstwy po zagęszczenio 10 cm</t>
  </si>
  <si>
    <t>28 d.6</t>
  </si>
  <si>
    <t xml:space="preserve">D-05.03.23 </t>
  </si>
  <si>
    <t>Nawierzchnia z kostki betonowej wibroprasowanej typu Behaton gr 8 cm na podsypce cementowo- piaskowej gr 3.0 cm</t>
  </si>
  <si>
    <t>29 d.6</t>
  </si>
  <si>
    <t xml:space="preserve">D-08.03.01 </t>
  </si>
  <si>
    <t>Obrzeża betonowe o wymiarach 30x8 cm wibroprasowane</t>
  </si>
  <si>
    <t>Budowa zjazdów bramowych przez utwardzone pobocze</t>
  </si>
  <si>
    <t>30 d.7</t>
  </si>
  <si>
    <t>31 d.7</t>
  </si>
  <si>
    <t>32 d.7</t>
  </si>
  <si>
    <t>Dolna warstwa podbudowy zasadniczej z kruszywa łamanego 0/63 mieszanka optymalna,stabilizowanego mechanicznie grubość warstwy po zagęszczeniu 20 cm</t>
  </si>
  <si>
    <t>33 d.7</t>
  </si>
  <si>
    <t>34 d.7</t>
  </si>
  <si>
    <t>Zjazdy z przepustem</t>
  </si>
  <si>
    <t>35 d.8</t>
  </si>
  <si>
    <t>36 d.8</t>
  </si>
  <si>
    <t>37 d.8</t>
  </si>
  <si>
    <t>38 d.8</t>
  </si>
  <si>
    <t>39 d.8</t>
  </si>
  <si>
    <t>40 d.8</t>
  </si>
  <si>
    <t xml:space="preserve">D-06.02.01 </t>
  </si>
  <si>
    <t>Przepusty rurowe pod zjazdami - rury PEHD o średnicy 40 cm</t>
  </si>
  <si>
    <t>41 d.8</t>
  </si>
  <si>
    <t>Zakończenie kołnierzowe dla przepustów z rur o średnicy 40 cm</t>
  </si>
  <si>
    <t>szt</t>
  </si>
  <si>
    <t>Zjazdy szlakowe</t>
  </si>
  <si>
    <t>42 d.9</t>
  </si>
  <si>
    <t>43 d.9</t>
  </si>
  <si>
    <t>44 d.9</t>
  </si>
  <si>
    <t>45 d.9</t>
  </si>
  <si>
    <t>Skropienie podbudowy z kruszywa bitumem w ilości 0.5-0.7 kg/m2</t>
  </si>
  <si>
    <t>46 d.9</t>
  </si>
  <si>
    <t>47 d.9</t>
  </si>
  <si>
    <t>48 d.9</t>
  </si>
  <si>
    <t>49 d.9</t>
  </si>
  <si>
    <t>Zjazdy bramowe przy cmentarzu</t>
  </si>
  <si>
    <t>50 d.10</t>
  </si>
  <si>
    <t>Koryta wykonane na zjazdach o głębokości 50 cm</t>
  </si>
  <si>
    <t>51 d.10</t>
  </si>
  <si>
    <t>52 d.10</t>
  </si>
  <si>
    <t>53 d.10</t>
  </si>
  <si>
    <t>54 d.10</t>
  </si>
  <si>
    <t>Nawierzchnia z kostki brukowej betonowej typu "Behaton" grubości 8 cm , układane na podsypce cementowo-piaskowej 1:4 gr. 3 cm, spoiny wypełniane piaskiem</t>
  </si>
  <si>
    <t>Roboty odwodnieniowe przy parkingu</t>
  </si>
  <si>
    <t>55 d.11</t>
  </si>
  <si>
    <t>D.01.02.04</t>
  </si>
  <si>
    <t>Rozbiórka i odtworzenie drogi po przekopach</t>
  </si>
  <si>
    <t>56 d.11</t>
  </si>
  <si>
    <t>Wykopy liniowe o szerokości 0.8 -1.5 m i głębokości do 3.0 m z transportem urobku poza teren budowy</t>
  </si>
  <si>
    <t>57 d.11</t>
  </si>
  <si>
    <t>Wykopy jamiste wykonane na odkład</t>
  </si>
  <si>
    <t>58 d.11</t>
  </si>
  <si>
    <t xml:space="preserve">D-02.03.01 </t>
  </si>
  <si>
    <t>Zasypanie wykopów liniowych o szerokości 0.8 -1.5 m i głębokości do 3.0 m</t>
  </si>
  <si>
    <t>59 d.11</t>
  </si>
  <si>
    <t>Dowóz piasku na zasypanie wykopów liniowych o szerokości 0.8 -1.5 m i głębokości do 3.0 m</t>
  </si>
  <si>
    <t>Roboty montażowe sieciowe</t>
  </si>
  <si>
    <t>60 d.12</t>
  </si>
  <si>
    <t>Podłoże pod kanał i obiekty z gotowego kruszywa z mieszanki 65%żwiru i 35% piasku</t>
  </si>
  <si>
    <t>61 d.12</t>
  </si>
  <si>
    <t>Kanał z rur polietylenowych typu WEHOLITE - SPIRO o średnicy 200/176 mm</t>
  </si>
  <si>
    <t>62 d.12</t>
  </si>
  <si>
    <t>Kanał z rur polietylenowych typu WEHOLITE - SPIRO o średnicy 338/300 mm</t>
  </si>
  <si>
    <t>63 d.12</t>
  </si>
  <si>
    <t>Kanał z rur polietylenowych typu WEHOLITE - SPIRO o średnicy 450/400 mm</t>
  </si>
  <si>
    <t>64 d.12</t>
  </si>
  <si>
    <t>Studnie rewizyjne z kręgów betonowych o średnicy 1200 mm</t>
  </si>
  <si>
    <t>65 d.12</t>
  </si>
  <si>
    <t>Studzienki ściekowe uliczne betonowe o średnicy 500 mm z osadnikiem - wpust uliczny</t>
  </si>
  <si>
    <t>Budowa przepustu pod koroną drogi w km 0+662.50</t>
  </si>
  <si>
    <t>66 d.13</t>
  </si>
  <si>
    <t>Wykopy jamiste wykonywane na odkład</t>
  </si>
  <si>
    <t>67 d.13</t>
  </si>
  <si>
    <t xml:space="preserve">D-03.01.01 </t>
  </si>
  <si>
    <t>Ława fundamentowa z pospółki gr. warstwy 20 cm i szerokosci do 2.0 m</t>
  </si>
  <si>
    <t>68 d.13</t>
  </si>
  <si>
    <t xml:space="preserve">D.03.01.01 </t>
  </si>
  <si>
    <t>Przepusty rurowe - rury PEHD o średnicy 60 cm</t>
  </si>
  <si>
    <t>69 d.13</t>
  </si>
  <si>
    <t>Zakończenia kołnierzowe dla przepustów z rur o średnicy 60 cm</t>
  </si>
  <si>
    <t>70 d.13</t>
  </si>
  <si>
    <t>Regulacja rowu odpływowego i dopływowego na długości 5.0 m od ścianek czołowych przepustów</t>
  </si>
  <si>
    <t>71 d.13</t>
  </si>
  <si>
    <t xml:space="preserve">D-06.01.01 </t>
  </si>
  <si>
    <t>Wykonanie ubezpieczenia skarp i dna rowu płytami prefabrykowanymi typu "ECO"</t>
  </si>
  <si>
    <t>72 d.13</t>
  </si>
  <si>
    <t>Poręcze ochronne balustrada U-11 wysokości 1.10 m na fundamencie punktowym 40x30x60 z betonu C 12/15</t>
  </si>
  <si>
    <t>73 d.14</t>
  </si>
  <si>
    <t xml:space="preserve">D.07.02.01 </t>
  </si>
  <si>
    <t>Słupki do znaków drogowych z rur stalowych o średnicy 50 mm</t>
  </si>
  <si>
    <t>74 d.14</t>
  </si>
  <si>
    <t xml:space="preserve">D-07.02.01 </t>
  </si>
  <si>
    <t>Pionowe znaki drogowe o powierzchni do 0.3 m2</t>
  </si>
  <si>
    <t>75 d.14</t>
  </si>
  <si>
    <t>Pionowe znaki drogowe o powierzchni ponad 0.3 m2</t>
  </si>
  <si>
    <t>76 d.14</t>
  </si>
  <si>
    <t xml:space="preserve">D-07.01.01 </t>
  </si>
  <si>
    <t>Oznakowanie poziome jezdni farbą chlorokauczukową odblaskową, linie krawędziowe malowane mechanicznie</t>
  </si>
  <si>
    <t>Wartość kosztorysowa robót bez podatku VAT</t>
  </si>
  <si>
    <t>Podatek VAT 23%</t>
  </si>
  <si>
    <t>Ogółem wartość kosztorysowa robót brutto</t>
  </si>
  <si>
    <t xml:space="preserve"> Organizacja ruchu </t>
  </si>
  <si>
    <t xml:space="preserve">Roboty przygotowawcze </t>
  </si>
  <si>
    <t xml:space="preserve"> Roboty ziemne </t>
  </si>
  <si>
    <t xml:space="preserve">Nawierzchnia </t>
  </si>
  <si>
    <t>Formularz 2.2.</t>
  </si>
  <si>
    <t>Kosztorys ofertowy</t>
  </si>
  <si>
    <t>na zamówienie pn.:</t>
  </si>
  <si>
    <t>Przebudowa drogi powiatowej nr 3562W Mniszek - Łaziska - Orońsko (II Etap)</t>
  </si>
  <si>
    <t>odcinek długości 410,41 m od km 0+430 do km 0+840,41</t>
  </si>
  <si>
    <t>……...…………………………………..</t>
  </si>
  <si>
    <t>(pieczęć lub podpis upełnomocnionego przedstawiciela Wykonawcy</t>
  </si>
  <si>
    <t>Słownie: …………………………………………………...……………………………………………………………………………………………..</t>
  </si>
  <si>
    <t>Roboty ziemne z transportem urobku w obrębie budowy lub poza teren budowy wg tabeli robót ziemnych</t>
  </si>
  <si>
    <t>Dolna warstwa podbudowy zasadniczej z kruszywa łamanego 0/63 mieszanka optymalna, stabilizowanego mechanicznie grubość warstwy po zagęszczeniu 20 cm -poszerzenia</t>
  </si>
  <si>
    <t>Dolna warstwa podbudowy zasadniczej z kruszywa łamanego 0/63 mieszanka optymalna, stabilizowanego mechanicznie grubość warstwy po zagęszczeniu 20 cm</t>
  </si>
  <si>
    <t>Nawierzchnie z mieszanek mineralno-asfaltowych AC 8S PMB 45/80-55 , grubość warstwy ścieralnej po zagęszczeniu 4 cm</t>
  </si>
  <si>
    <t>Warstwa podbudowy z mieszanki mineralno - asfaltowej AC11W 35/50 grubość warstwy 4.0 cm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</si>
</sst>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topLeftCell="A28" workbookViewId="0">
      <selection activeCell="C37" sqref="C37"/>
    </sheetView>
  </sheetViews>
  <sheetFormatPr defaultRowHeight="15"/>
  <cols>
    <col min="1" max="1" width="6.85546875" customWidth="1"/>
    <col min="2" max="2" width="12" customWidth="1"/>
    <col min="3" max="3" width="34.5703125" customWidth="1"/>
    <col min="4" max="4" width="6.42578125" customWidth="1"/>
    <col min="5" max="5" width="8.5703125" customWidth="1"/>
    <col min="6" max="6" width="9.7109375" customWidth="1"/>
    <col min="7" max="7" width="12.85546875" customWidth="1"/>
  </cols>
  <sheetData>
    <row r="1" spans="1:9">
      <c r="A1" s="11"/>
      <c r="B1" s="11"/>
      <c r="C1" s="11"/>
      <c r="D1" s="11"/>
      <c r="E1" s="11"/>
      <c r="F1" s="24" t="s">
        <v>186</v>
      </c>
      <c r="G1" s="24"/>
      <c r="H1" s="11"/>
      <c r="I1" s="11"/>
    </row>
    <row r="2" spans="1:9">
      <c r="A2" s="11"/>
      <c r="B2" s="24" t="s">
        <v>187</v>
      </c>
      <c r="C2" s="24"/>
      <c r="D2" s="24"/>
      <c r="E2" s="24"/>
      <c r="F2" s="24"/>
      <c r="G2" s="11"/>
      <c r="H2" s="11"/>
      <c r="I2" s="11"/>
    </row>
    <row r="3" spans="1:9">
      <c r="A3" s="11"/>
      <c r="B3" s="24" t="s">
        <v>188</v>
      </c>
      <c r="C3" s="24"/>
      <c r="D3" s="24"/>
      <c r="E3" s="24"/>
      <c r="F3" s="24"/>
      <c r="G3" s="11"/>
      <c r="H3" s="11"/>
      <c r="I3" s="11"/>
    </row>
    <row r="4" spans="1:9">
      <c r="A4" s="11"/>
      <c r="B4" s="12" t="s">
        <v>189</v>
      </c>
      <c r="C4" s="12"/>
      <c r="D4" s="12"/>
      <c r="E4" s="12"/>
      <c r="F4" s="12"/>
      <c r="G4" s="11"/>
      <c r="H4" s="11"/>
      <c r="I4" s="11"/>
    </row>
    <row r="5" spans="1:9">
      <c r="A5" s="11"/>
      <c r="B5" s="24" t="s">
        <v>190</v>
      </c>
      <c r="C5" s="24"/>
      <c r="D5" s="24"/>
      <c r="E5" s="24"/>
      <c r="F5" s="24"/>
      <c r="G5" s="11"/>
      <c r="H5" s="11"/>
      <c r="I5" s="11"/>
    </row>
    <row r="7" spans="1:9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" t="s">
        <v>5</v>
      </c>
      <c r="G7" s="1" t="s">
        <v>7</v>
      </c>
    </row>
    <row r="8" spans="1:9">
      <c r="A8" s="20"/>
      <c r="B8" s="20"/>
      <c r="C8" s="20"/>
      <c r="D8" s="20"/>
      <c r="E8" s="20"/>
      <c r="F8" s="2" t="s">
        <v>6</v>
      </c>
      <c r="G8" s="2" t="s">
        <v>6</v>
      </c>
    </row>
    <row r="9" spans="1:9">
      <c r="A9" s="21"/>
      <c r="B9" s="21"/>
      <c r="C9" s="21"/>
      <c r="D9" s="21"/>
      <c r="E9" s="21"/>
      <c r="F9" s="3"/>
      <c r="G9" s="4" t="s">
        <v>8</v>
      </c>
    </row>
    <row r="10" spans="1:9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9">
      <c r="A11" s="6">
        <v>1</v>
      </c>
      <c r="B11" s="22" t="s">
        <v>183</v>
      </c>
      <c r="C11" s="23"/>
      <c r="D11" s="23"/>
      <c r="E11" s="9"/>
      <c r="F11" s="9"/>
      <c r="G11" s="10"/>
    </row>
    <row r="12" spans="1:9" ht="67.5" customHeight="1">
      <c r="A12" s="7" t="s">
        <v>9</v>
      </c>
      <c r="B12" s="8" t="s">
        <v>10</v>
      </c>
      <c r="C12" s="8" t="s">
        <v>11</v>
      </c>
      <c r="D12" s="8" t="s">
        <v>12</v>
      </c>
      <c r="E12" s="15">
        <v>0.41</v>
      </c>
      <c r="F12" s="15"/>
      <c r="G12" s="15">
        <f>E12*F12</f>
        <v>0</v>
      </c>
    </row>
    <row r="13" spans="1:9" ht="36.75" customHeight="1">
      <c r="A13" s="7" t="s">
        <v>13</v>
      </c>
      <c r="B13" s="8" t="s">
        <v>14</v>
      </c>
      <c r="C13" s="8" t="s">
        <v>15</v>
      </c>
      <c r="D13" s="8" t="s">
        <v>16</v>
      </c>
      <c r="E13" s="15">
        <v>8</v>
      </c>
      <c r="F13" s="15"/>
      <c r="G13" s="15">
        <f>E13*F13</f>
        <v>0</v>
      </c>
    </row>
    <row r="14" spans="1:9">
      <c r="A14" s="6">
        <v>2</v>
      </c>
      <c r="B14" s="22" t="s">
        <v>184</v>
      </c>
      <c r="C14" s="23"/>
      <c r="D14" s="23"/>
      <c r="E14" s="16"/>
      <c r="F14" s="16"/>
      <c r="G14" s="17"/>
    </row>
    <row r="15" spans="1:9" ht="46.5" customHeight="1">
      <c r="A15" s="7" t="s">
        <v>17</v>
      </c>
      <c r="B15" s="8" t="s">
        <v>18</v>
      </c>
      <c r="C15" s="8" t="s">
        <v>194</v>
      </c>
      <c r="D15" s="8" t="s">
        <v>19</v>
      </c>
      <c r="E15" s="15">
        <v>194.19</v>
      </c>
      <c r="F15" s="15"/>
      <c r="G15" s="15">
        <f>E15*F15</f>
        <v>0</v>
      </c>
    </row>
    <row r="16" spans="1:9" ht="33.75" customHeight="1">
      <c r="A16" s="7" t="s">
        <v>20</v>
      </c>
      <c r="B16" s="8" t="s">
        <v>18</v>
      </c>
      <c r="C16" s="8" t="s">
        <v>21</v>
      </c>
      <c r="D16" s="8" t="s">
        <v>19</v>
      </c>
      <c r="E16" s="15">
        <v>222.55</v>
      </c>
      <c r="F16" s="15"/>
      <c r="G16" s="15">
        <f t="shared" ref="G16:G21" si="0">E16*F16</f>
        <v>0</v>
      </c>
    </row>
    <row r="17" spans="1:7" ht="39" customHeight="1">
      <c r="A17" s="7" t="s">
        <v>22</v>
      </c>
      <c r="B17" s="8" t="s">
        <v>23</v>
      </c>
      <c r="C17" s="8" t="s">
        <v>24</v>
      </c>
      <c r="D17" s="8" t="s">
        <v>19</v>
      </c>
      <c r="E17" s="15">
        <v>323</v>
      </c>
      <c r="F17" s="15"/>
      <c r="G17" s="15">
        <f t="shared" si="0"/>
        <v>0</v>
      </c>
    </row>
    <row r="18" spans="1:7" ht="39.75" customHeight="1">
      <c r="A18" s="7" t="s">
        <v>25</v>
      </c>
      <c r="B18" s="8" t="s">
        <v>18</v>
      </c>
      <c r="C18" s="8" t="s">
        <v>26</v>
      </c>
      <c r="D18" s="8" t="s">
        <v>19</v>
      </c>
      <c r="E18" s="15">
        <v>162.47999999999999</v>
      </c>
      <c r="F18" s="15"/>
      <c r="G18" s="15">
        <f t="shared" si="0"/>
        <v>0</v>
      </c>
    </row>
    <row r="19" spans="1:7" ht="37.5" customHeight="1">
      <c r="A19" s="7" t="s">
        <v>27</v>
      </c>
      <c r="B19" s="8" t="s">
        <v>28</v>
      </c>
      <c r="C19" s="8" t="s">
        <v>29</v>
      </c>
      <c r="D19" s="8" t="s">
        <v>30</v>
      </c>
      <c r="E19" s="15">
        <v>522</v>
      </c>
      <c r="F19" s="15"/>
      <c r="G19" s="15">
        <f t="shared" si="0"/>
        <v>0</v>
      </c>
    </row>
    <row r="20" spans="1:7" ht="30.75" customHeight="1">
      <c r="A20" s="7" t="s">
        <v>31</v>
      </c>
      <c r="B20" s="8" t="s">
        <v>32</v>
      </c>
      <c r="C20" s="8" t="s">
        <v>33</v>
      </c>
      <c r="D20" s="8" t="s">
        <v>30</v>
      </c>
      <c r="E20" s="15">
        <v>290</v>
      </c>
      <c r="F20" s="15"/>
      <c r="G20" s="15">
        <f t="shared" si="0"/>
        <v>0</v>
      </c>
    </row>
    <row r="21" spans="1:7" ht="41.25" customHeight="1">
      <c r="A21" s="7" t="s">
        <v>34</v>
      </c>
      <c r="B21" s="8" t="s">
        <v>35</v>
      </c>
      <c r="C21" s="8" t="s">
        <v>36</v>
      </c>
      <c r="D21" s="8" t="s">
        <v>30</v>
      </c>
      <c r="E21" s="15">
        <v>295</v>
      </c>
      <c r="F21" s="15"/>
      <c r="G21" s="15">
        <f t="shared" si="0"/>
        <v>0</v>
      </c>
    </row>
    <row r="22" spans="1:7">
      <c r="A22" s="6">
        <v>3</v>
      </c>
      <c r="B22" s="22" t="s">
        <v>37</v>
      </c>
      <c r="C22" s="23"/>
      <c r="D22" s="23"/>
      <c r="E22" s="16"/>
      <c r="F22" s="16"/>
      <c r="G22" s="17"/>
    </row>
    <row r="23" spans="1:7" ht="35.25" customHeight="1">
      <c r="A23" s="7" t="s">
        <v>38</v>
      </c>
      <c r="B23" s="8" t="s">
        <v>39</v>
      </c>
      <c r="C23" s="8" t="s">
        <v>40</v>
      </c>
      <c r="D23" s="8" t="s">
        <v>30</v>
      </c>
      <c r="E23" s="15">
        <v>363.81</v>
      </c>
      <c r="F23" s="15"/>
      <c r="G23" s="15">
        <f>E23*F23</f>
        <v>0</v>
      </c>
    </row>
    <row r="24" spans="1:7" ht="51" customHeight="1">
      <c r="A24" s="7" t="s">
        <v>41</v>
      </c>
      <c r="B24" s="8" t="s">
        <v>42</v>
      </c>
      <c r="C24" s="8" t="s">
        <v>43</v>
      </c>
      <c r="D24" s="8" t="s">
        <v>30</v>
      </c>
      <c r="E24" s="15">
        <v>363.81</v>
      </c>
      <c r="F24" s="15"/>
      <c r="G24" s="15">
        <f t="shared" ref="G24:G27" si="1">E24*F24</f>
        <v>0</v>
      </c>
    </row>
    <row r="25" spans="1:7" ht="75.75" customHeight="1">
      <c r="A25" s="7" t="s">
        <v>44</v>
      </c>
      <c r="B25" s="8" t="s">
        <v>45</v>
      </c>
      <c r="C25" s="8" t="s">
        <v>195</v>
      </c>
      <c r="D25" s="8" t="s">
        <v>30</v>
      </c>
      <c r="E25" s="15">
        <v>363.81</v>
      </c>
      <c r="F25" s="15"/>
      <c r="G25" s="15">
        <f t="shared" si="1"/>
        <v>0</v>
      </c>
    </row>
    <row r="26" spans="1:7" ht="50.25" customHeight="1">
      <c r="A26" s="7" t="s">
        <v>47</v>
      </c>
      <c r="B26" s="8" t="s">
        <v>48</v>
      </c>
      <c r="C26" s="8" t="s">
        <v>49</v>
      </c>
      <c r="D26" s="8" t="s">
        <v>50</v>
      </c>
      <c r="E26" s="15">
        <v>27.28</v>
      </c>
      <c r="F26" s="15"/>
      <c r="G26" s="15">
        <f t="shared" si="1"/>
        <v>0</v>
      </c>
    </row>
    <row r="27" spans="1:7" ht="44.25" customHeight="1">
      <c r="A27" s="7" t="s">
        <v>51</v>
      </c>
      <c r="B27" s="8" t="s">
        <v>52</v>
      </c>
      <c r="C27" s="8" t="s">
        <v>53</v>
      </c>
      <c r="D27" s="8" t="s">
        <v>30</v>
      </c>
      <c r="E27" s="15">
        <v>529.36</v>
      </c>
      <c r="F27" s="15"/>
      <c r="G27" s="15">
        <f t="shared" si="1"/>
        <v>0</v>
      </c>
    </row>
    <row r="28" spans="1:7" ht="28.5" customHeight="1">
      <c r="A28" s="6">
        <v>4</v>
      </c>
      <c r="B28" s="22" t="s">
        <v>54</v>
      </c>
      <c r="C28" s="23"/>
      <c r="D28" s="23"/>
      <c r="E28" s="16"/>
      <c r="F28" s="16"/>
      <c r="G28" s="17"/>
    </row>
    <row r="29" spans="1:7" ht="41.25" customHeight="1">
      <c r="A29" s="7" t="s">
        <v>55</v>
      </c>
      <c r="B29" s="8" t="s">
        <v>39</v>
      </c>
      <c r="C29" s="8" t="s">
        <v>40</v>
      </c>
      <c r="D29" s="8" t="s">
        <v>30</v>
      </c>
      <c r="E29" s="15">
        <v>516.5</v>
      </c>
      <c r="F29" s="15"/>
      <c r="G29" s="15">
        <f>E29*F29</f>
        <v>0</v>
      </c>
    </row>
    <row r="30" spans="1:7" ht="49.5" customHeight="1">
      <c r="A30" s="7" t="s">
        <v>56</v>
      </c>
      <c r="B30" s="8" t="s">
        <v>42</v>
      </c>
      <c r="C30" s="8" t="s">
        <v>43</v>
      </c>
      <c r="D30" s="8" t="s">
        <v>30</v>
      </c>
      <c r="E30" s="15">
        <v>516.5</v>
      </c>
      <c r="F30" s="15"/>
      <c r="G30" s="15">
        <f t="shared" ref="G30:G31" si="2">E30*F30</f>
        <v>0</v>
      </c>
    </row>
    <row r="31" spans="1:7" ht="73.5" customHeight="1">
      <c r="A31" s="7" t="s">
        <v>57</v>
      </c>
      <c r="B31" s="8" t="s">
        <v>45</v>
      </c>
      <c r="C31" s="8" t="s">
        <v>46</v>
      </c>
      <c r="D31" s="8" t="s">
        <v>30</v>
      </c>
      <c r="E31" s="15">
        <v>516.5</v>
      </c>
      <c r="F31" s="15"/>
      <c r="G31" s="15">
        <f t="shared" si="2"/>
        <v>0</v>
      </c>
    </row>
    <row r="32" spans="1:7">
      <c r="A32" s="6">
        <v>5</v>
      </c>
      <c r="B32" s="22" t="s">
        <v>185</v>
      </c>
      <c r="C32" s="23"/>
      <c r="D32" s="23"/>
      <c r="E32" s="16"/>
      <c r="F32" s="16"/>
      <c r="G32" s="17"/>
    </row>
    <row r="33" spans="1:7" ht="36.75" customHeight="1">
      <c r="A33" s="7" t="s">
        <v>58</v>
      </c>
      <c r="B33" s="8" t="s">
        <v>59</v>
      </c>
      <c r="C33" s="8" t="s">
        <v>60</v>
      </c>
      <c r="D33" s="8" t="s">
        <v>30</v>
      </c>
      <c r="E33" s="15">
        <v>2341.52</v>
      </c>
      <c r="F33" s="15"/>
      <c r="G33" s="15">
        <f>E33*F33</f>
        <v>0</v>
      </c>
    </row>
    <row r="34" spans="1:7" ht="72.75" customHeight="1">
      <c r="A34" s="7" t="s">
        <v>61</v>
      </c>
      <c r="B34" s="8" t="s">
        <v>62</v>
      </c>
      <c r="C34" s="8" t="s">
        <v>63</v>
      </c>
      <c r="D34" s="8" t="s">
        <v>50</v>
      </c>
      <c r="E34" s="15">
        <v>41.15</v>
      </c>
      <c r="F34" s="15"/>
      <c r="G34" s="15">
        <f t="shared" ref="G34:G38" si="3">E34*F34</f>
        <v>0</v>
      </c>
    </row>
    <row r="35" spans="1:7" ht="48.75" customHeight="1">
      <c r="A35" s="7" t="s">
        <v>64</v>
      </c>
      <c r="B35" s="8" t="s">
        <v>62</v>
      </c>
      <c r="C35" s="8" t="s">
        <v>198</v>
      </c>
      <c r="D35" s="8" t="s">
        <v>50</v>
      </c>
      <c r="E35" s="15">
        <v>245.56</v>
      </c>
      <c r="F35" s="15"/>
      <c r="G35" s="15">
        <f t="shared" si="3"/>
        <v>0</v>
      </c>
    </row>
    <row r="36" spans="1:7" ht="48" customHeight="1">
      <c r="A36" s="7" t="s">
        <v>65</v>
      </c>
      <c r="B36" s="8" t="s">
        <v>62</v>
      </c>
      <c r="C36" s="8" t="s">
        <v>66</v>
      </c>
      <c r="D36" s="8" t="s">
        <v>30</v>
      </c>
      <c r="E36" s="15">
        <v>2341.52</v>
      </c>
      <c r="F36" s="15"/>
      <c r="G36" s="15">
        <f t="shared" si="3"/>
        <v>0</v>
      </c>
    </row>
    <row r="37" spans="1:7" ht="54.75" customHeight="1">
      <c r="A37" s="7" t="s">
        <v>67</v>
      </c>
      <c r="B37" s="8" t="s">
        <v>59</v>
      </c>
      <c r="C37" s="8" t="s">
        <v>68</v>
      </c>
      <c r="D37" s="8" t="s">
        <v>30</v>
      </c>
      <c r="E37" s="15">
        <v>2341.52</v>
      </c>
      <c r="F37" s="15"/>
      <c r="G37" s="15">
        <f t="shared" si="3"/>
        <v>0</v>
      </c>
    </row>
    <row r="38" spans="1:7" ht="59.25" customHeight="1">
      <c r="A38" s="7" t="s">
        <v>69</v>
      </c>
      <c r="B38" s="8" t="s">
        <v>70</v>
      </c>
      <c r="C38" s="8" t="s">
        <v>197</v>
      </c>
      <c r="D38" s="8" t="s">
        <v>30</v>
      </c>
      <c r="E38" s="15">
        <v>2437.04</v>
      </c>
      <c r="F38" s="15"/>
      <c r="G38" s="15">
        <f t="shared" si="3"/>
        <v>0</v>
      </c>
    </row>
    <row r="39" spans="1:7">
      <c r="A39" s="6">
        <v>6</v>
      </c>
      <c r="B39" s="22" t="s">
        <v>71</v>
      </c>
      <c r="C39" s="23"/>
      <c r="D39" s="23"/>
      <c r="E39" s="16"/>
      <c r="F39" s="16"/>
      <c r="G39" s="17"/>
    </row>
    <row r="40" spans="1:7" ht="48.75" customHeight="1">
      <c r="A40" s="7" t="s">
        <v>72</v>
      </c>
      <c r="B40" s="8" t="s">
        <v>73</v>
      </c>
      <c r="C40" s="8" t="s">
        <v>74</v>
      </c>
      <c r="D40" s="8" t="s">
        <v>16</v>
      </c>
      <c r="E40" s="15">
        <v>427</v>
      </c>
      <c r="F40" s="15"/>
      <c r="G40" s="15">
        <f>E40*F40</f>
        <v>0</v>
      </c>
    </row>
    <row r="41" spans="1:7" ht="33" customHeight="1">
      <c r="A41" s="7" t="s">
        <v>75</v>
      </c>
      <c r="B41" s="8" t="s">
        <v>39</v>
      </c>
      <c r="C41" s="8" t="s">
        <v>76</v>
      </c>
      <c r="D41" s="8" t="s">
        <v>30</v>
      </c>
      <c r="E41" s="15">
        <v>407.74</v>
      </c>
      <c r="F41" s="15"/>
      <c r="G41" s="15">
        <f t="shared" ref="G41:G45" si="4">E41*F41</f>
        <v>0</v>
      </c>
    </row>
    <row r="42" spans="1:7" ht="51.75" customHeight="1">
      <c r="A42" s="7" t="s">
        <v>77</v>
      </c>
      <c r="B42" s="8" t="s">
        <v>42</v>
      </c>
      <c r="C42" s="8" t="s">
        <v>43</v>
      </c>
      <c r="D42" s="8" t="s">
        <v>30</v>
      </c>
      <c r="E42" s="15">
        <v>407.74</v>
      </c>
      <c r="F42" s="15"/>
      <c r="G42" s="15">
        <f t="shared" si="4"/>
        <v>0</v>
      </c>
    </row>
    <row r="43" spans="1:7" ht="48" customHeight="1">
      <c r="A43" s="7" t="s">
        <v>78</v>
      </c>
      <c r="B43" s="8" t="s">
        <v>79</v>
      </c>
      <c r="C43" s="8" t="s">
        <v>80</v>
      </c>
      <c r="D43" s="8" t="s">
        <v>30</v>
      </c>
      <c r="E43" s="15">
        <v>407.74</v>
      </c>
      <c r="F43" s="15"/>
      <c r="G43" s="15">
        <f t="shared" si="4"/>
        <v>0</v>
      </c>
    </row>
    <row r="44" spans="1:7" ht="58.5" customHeight="1">
      <c r="A44" s="7" t="s">
        <v>81</v>
      </c>
      <c r="B44" s="8" t="s">
        <v>82</v>
      </c>
      <c r="C44" s="8" t="s">
        <v>83</v>
      </c>
      <c r="D44" s="8" t="s">
        <v>30</v>
      </c>
      <c r="E44" s="15">
        <v>407.74</v>
      </c>
      <c r="F44" s="15"/>
      <c r="G44" s="15">
        <f t="shared" si="4"/>
        <v>0</v>
      </c>
    </row>
    <row r="45" spans="1:7" ht="39" customHeight="1">
      <c r="A45" s="7" t="s">
        <v>84</v>
      </c>
      <c r="B45" s="8" t="s">
        <v>85</v>
      </c>
      <c r="C45" s="8" t="s">
        <v>86</v>
      </c>
      <c r="D45" s="8" t="s">
        <v>16</v>
      </c>
      <c r="E45" s="15">
        <v>356.19</v>
      </c>
      <c r="F45" s="15"/>
      <c r="G45" s="15">
        <f t="shared" si="4"/>
        <v>0</v>
      </c>
    </row>
    <row r="46" spans="1:7">
      <c r="A46" s="6">
        <v>7</v>
      </c>
      <c r="B46" s="22" t="s">
        <v>87</v>
      </c>
      <c r="C46" s="23"/>
      <c r="D46" s="23"/>
      <c r="E46" s="16"/>
      <c r="F46" s="16"/>
      <c r="G46" s="17"/>
    </row>
    <row r="47" spans="1:7" ht="36.75" customHeight="1">
      <c r="A47" s="7" t="s">
        <v>88</v>
      </c>
      <c r="B47" s="8" t="s">
        <v>39</v>
      </c>
      <c r="C47" s="8" t="s">
        <v>40</v>
      </c>
      <c r="D47" s="8" t="s">
        <v>30</v>
      </c>
      <c r="E47" s="15">
        <v>48</v>
      </c>
      <c r="F47" s="15"/>
      <c r="G47" s="15">
        <f>E47*F47</f>
        <v>0</v>
      </c>
    </row>
    <row r="48" spans="1:7" ht="51" customHeight="1">
      <c r="A48" s="7" t="s">
        <v>89</v>
      </c>
      <c r="B48" s="8" t="s">
        <v>42</v>
      </c>
      <c r="C48" s="8" t="s">
        <v>43</v>
      </c>
      <c r="D48" s="8" t="s">
        <v>30</v>
      </c>
      <c r="E48" s="15">
        <v>48</v>
      </c>
      <c r="F48" s="15"/>
      <c r="G48" s="15">
        <f t="shared" ref="G48:G51" si="5">E48*F48</f>
        <v>0</v>
      </c>
    </row>
    <row r="49" spans="1:7" ht="75" customHeight="1">
      <c r="A49" s="7" t="s">
        <v>90</v>
      </c>
      <c r="B49" s="8" t="s">
        <v>45</v>
      </c>
      <c r="C49" s="8" t="s">
        <v>91</v>
      </c>
      <c r="D49" s="8" t="s">
        <v>30</v>
      </c>
      <c r="E49" s="15">
        <v>48</v>
      </c>
      <c r="F49" s="15"/>
      <c r="G49" s="15">
        <f t="shared" si="5"/>
        <v>0</v>
      </c>
    </row>
    <row r="50" spans="1:7" ht="36.75" customHeight="1">
      <c r="A50" s="7" t="s">
        <v>92</v>
      </c>
      <c r="B50" s="8" t="s">
        <v>85</v>
      </c>
      <c r="C50" s="8" t="s">
        <v>86</v>
      </c>
      <c r="D50" s="8" t="s">
        <v>16</v>
      </c>
      <c r="E50" s="15">
        <v>40</v>
      </c>
      <c r="F50" s="15"/>
      <c r="G50" s="15">
        <f t="shared" si="5"/>
        <v>0</v>
      </c>
    </row>
    <row r="51" spans="1:7" ht="61.5" customHeight="1">
      <c r="A51" s="7" t="s">
        <v>93</v>
      </c>
      <c r="B51" s="8" t="s">
        <v>82</v>
      </c>
      <c r="C51" s="8" t="s">
        <v>83</v>
      </c>
      <c r="D51" s="8" t="s">
        <v>30</v>
      </c>
      <c r="E51" s="15">
        <v>48</v>
      </c>
      <c r="F51" s="15"/>
      <c r="G51" s="15">
        <f t="shared" si="5"/>
        <v>0</v>
      </c>
    </row>
    <row r="52" spans="1:7">
      <c r="A52" s="6">
        <v>8</v>
      </c>
      <c r="B52" s="22" t="s">
        <v>94</v>
      </c>
      <c r="C52" s="23"/>
      <c r="D52" s="23"/>
      <c r="E52" s="16"/>
      <c r="F52" s="16"/>
      <c r="G52" s="17"/>
    </row>
    <row r="53" spans="1:7" ht="39" customHeight="1">
      <c r="A53" s="7" t="s">
        <v>95</v>
      </c>
      <c r="B53" s="8" t="s">
        <v>39</v>
      </c>
      <c r="C53" s="8" t="s">
        <v>40</v>
      </c>
      <c r="D53" s="8" t="s">
        <v>30</v>
      </c>
      <c r="E53" s="15">
        <v>240</v>
      </c>
      <c r="F53" s="15"/>
      <c r="G53" s="15">
        <f>E53*F53</f>
        <v>0</v>
      </c>
    </row>
    <row r="54" spans="1:7" ht="47.25" customHeight="1">
      <c r="A54" s="7" t="s">
        <v>96</v>
      </c>
      <c r="B54" s="8" t="s">
        <v>42</v>
      </c>
      <c r="C54" s="8" t="s">
        <v>43</v>
      </c>
      <c r="D54" s="8" t="s">
        <v>30</v>
      </c>
      <c r="E54" s="15">
        <v>240</v>
      </c>
      <c r="F54" s="15"/>
      <c r="G54" s="15">
        <f t="shared" ref="G54:G59" si="6">E54*F54</f>
        <v>0</v>
      </c>
    </row>
    <row r="55" spans="1:7" ht="75.75" customHeight="1">
      <c r="A55" s="7" t="s">
        <v>97</v>
      </c>
      <c r="B55" s="8" t="s">
        <v>45</v>
      </c>
      <c r="C55" s="8" t="s">
        <v>91</v>
      </c>
      <c r="D55" s="8" t="s">
        <v>30</v>
      </c>
      <c r="E55" s="15">
        <v>240</v>
      </c>
      <c r="F55" s="15"/>
      <c r="G55" s="15">
        <f t="shared" si="6"/>
        <v>0</v>
      </c>
    </row>
    <row r="56" spans="1:7" ht="36.75" customHeight="1">
      <c r="A56" s="7" t="s">
        <v>98</v>
      </c>
      <c r="B56" s="8" t="s">
        <v>85</v>
      </c>
      <c r="C56" s="8" t="s">
        <v>86</v>
      </c>
      <c r="D56" s="8" t="s">
        <v>16</v>
      </c>
      <c r="E56" s="15">
        <v>168</v>
      </c>
      <c r="F56" s="15"/>
      <c r="G56" s="15">
        <f t="shared" si="6"/>
        <v>0</v>
      </c>
    </row>
    <row r="57" spans="1:7" ht="57" customHeight="1">
      <c r="A57" s="7" t="s">
        <v>99</v>
      </c>
      <c r="B57" s="8" t="s">
        <v>82</v>
      </c>
      <c r="C57" s="8" t="s">
        <v>83</v>
      </c>
      <c r="D57" s="8" t="s">
        <v>30</v>
      </c>
      <c r="E57" s="15">
        <v>240</v>
      </c>
      <c r="F57" s="15"/>
      <c r="G57" s="15">
        <f t="shared" si="6"/>
        <v>0</v>
      </c>
    </row>
    <row r="58" spans="1:7" ht="37.5" customHeight="1">
      <c r="A58" s="7" t="s">
        <v>100</v>
      </c>
      <c r="B58" s="8" t="s">
        <v>101</v>
      </c>
      <c r="C58" s="8" t="s">
        <v>102</v>
      </c>
      <c r="D58" s="8" t="s">
        <v>16</v>
      </c>
      <c r="E58" s="15">
        <v>72</v>
      </c>
      <c r="F58" s="15"/>
      <c r="G58" s="15">
        <f t="shared" si="6"/>
        <v>0</v>
      </c>
    </row>
    <row r="59" spans="1:7" ht="37.5" customHeight="1">
      <c r="A59" s="7" t="s">
        <v>103</v>
      </c>
      <c r="B59" s="8" t="s">
        <v>101</v>
      </c>
      <c r="C59" s="8" t="s">
        <v>104</v>
      </c>
      <c r="D59" s="8" t="s">
        <v>105</v>
      </c>
      <c r="E59" s="15">
        <v>24</v>
      </c>
      <c r="F59" s="15"/>
      <c r="G59" s="15">
        <f t="shared" si="6"/>
        <v>0</v>
      </c>
    </row>
    <row r="60" spans="1:7">
      <c r="A60" s="6">
        <v>9</v>
      </c>
      <c r="B60" s="22" t="s">
        <v>106</v>
      </c>
      <c r="C60" s="23"/>
      <c r="D60" s="23"/>
      <c r="E60" s="16"/>
      <c r="F60" s="16"/>
      <c r="G60" s="17"/>
    </row>
    <row r="61" spans="1:7" ht="39" customHeight="1">
      <c r="A61" s="7" t="s">
        <v>107</v>
      </c>
      <c r="B61" s="8" t="s">
        <v>39</v>
      </c>
      <c r="C61" s="8" t="s">
        <v>40</v>
      </c>
      <c r="D61" s="8" t="s">
        <v>30</v>
      </c>
      <c r="E61" s="15">
        <v>95.44</v>
      </c>
      <c r="F61" s="15"/>
      <c r="G61" s="15">
        <f>E61*F61</f>
        <v>0</v>
      </c>
    </row>
    <row r="62" spans="1:7" ht="50.25" customHeight="1">
      <c r="A62" s="7" t="s">
        <v>108</v>
      </c>
      <c r="B62" s="8" t="s">
        <v>42</v>
      </c>
      <c r="C62" s="8" t="s">
        <v>43</v>
      </c>
      <c r="D62" s="8" t="s">
        <v>30</v>
      </c>
      <c r="E62" s="15">
        <v>95.44</v>
      </c>
      <c r="F62" s="15"/>
      <c r="G62" s="15">
        <f t="shared" ref="G62:G68" si="7">E62*F62</f>
        <v>0</v>
      </c>
    </row>
    <row r="63" spans="1:7" ht="68.25" customHeight="1">
      <c r="A63" s="7" t="s">
        <v>109</v>
      </c>
      <c r="B63" s="8" t="s">
        <v>45</v>
      </c>
      <c r="C63" s="8" t="s">
        <v>196</v>
      </c>
      <c r="D63" s="8" t="s">
        <v>30</v>
      </c>
      <c r="E63" s="15">
        <v>95.44</v>
      </c>
      <c r="F63" s="15"/>
      <c r="G63" s="15">
        <f t="shared" si="7"/>
        <v>0</v>
      </c>
    </row>
    <row r="64" spans="1:7" ht="36.75" customHeight="1">
      <c r="A64" s="7" t="s">
        <v>110</v>
      </c>
      <c r="B64" s="8" t="s">
        <v>59</v>
      </c>
      <c r="C64" s="8" t="s">
        <v>111</v>
      </c>
      <c r="D64" s="8" t="s">
        <v>30</v>
      </c>
      <c r="E64" s="15">
        <v>95.44</v>
      </c>
      <c r="F64" s="15"/>
      <c r="G64" s="15">
        <f t="shared" si="7"/>
        <v>0</v>
      </c>
    </row>
    <row r="65" spans="1:7" ht="49.5" customHeight="1">
      <c r="A65" s="7" t="s">
        <v>112</v>
      </c>
      <c r="B65" s="8" t="s">
        <v>48</v>
      </c>
      <c r="C65" s="8" t="s">
        <v>66</v>
      </c>
      <c r="D65" s="8" t="s">
        <v>30</v>
      </c>
      <c r="E65" s="15">
        <v>95.44</v>
      </c>
      <c r="F65" s="15"/>
      <c r="G65" s="15">
        <f t="shared" si="7"/>
        <v>0</v>
      </c>
    </row>
    <row r="66" spans="1:7" ht="59.25" customHeight="1">
      <c r="A66" s="7" t="s">
        <v>113</v>
      </c>
      <c r="B66" s="8" t="s">
        <v>70</v>
      </c>
      <c r="C66" s="8" t="s">
        <v>197</v>
      </c>
      <c r="D66" s="8" t="s">
        <v>30</v>
      </c>
      <c r="E66" s="15">
        <v>95.44</v>
      </c>
      <c r="F66" s="15"/>
      <c r="G66" s="15">
        <f t="shared" si="7"/>
        <v>0</v>
      </c>
    </row>
    <row r="67" spans="1:7" ht="37.5" customHeight="1">
      <c r="A67" s="7" t="s">
        <v>114</v>
      </c>
      <c r="B67" s="8" t="s">
        <v>101</v>
      </c>
      <c r="C67" s="8" t="s">
        <v>102</v>
      </c>
      <c r="D67" s="8" t="s">
        <v>16</v>
      </c>
      <c r="E67" s="15">
        <v>24</v>
      </c>
      <c r="F67" s="15"/>
      <c r="G67" s="15">
        <f t="shared" si="7"/>
        <v>0</v>
      </c>
    </row>
    <row r="68" spans="1:7" ht="37.5" customHeight="1">
      <c r="A68" s="7" t="s">
        <v>115</v>
      </c>
      <c r="B68" s="8" t="s">
        <v>101</v>
      </c>
      <c r="C68" s="8" t="s">
        <v>104</v>
      </c>
      <c r="D68" s="8" t="s">
        <v>105</v>
      </c>
      <c r="E68" s="15">
        <v>8</v>
      </c>
      <c r="F68" s="15"/>
      <c r="G68" s="15">
        <f t="shared" si="7"/>
        <v>0</v>
      </c>
    </row>
    <row r="69" spans="1:7">
      <c r="A69" s="6">
        <v>10</v>
      </c>
      <c r="B69" s="22" t="s">
        <v>116</v>
      </c>
      <c r="C69" s="23"/>
      <c r="D69" s="23"/>
      <c r="E69" s="16"/>
      <c r="F69" s="16"/>
      <c r="G69" s="17"/>
    </row>
    <row r="70" spans="1:7" ht="36" customHeight="1">
      <c r="A70" s="7" t="s">
        <v>117</v>
      </c>
      <c r="B70" s="8" t="s">
        <v>39</v>
      </c>
      <c r="C70" s="8" t="s">
        <v>118</v>
      </c>
      <c r="D70" s="8" t="s">
        <v>30</v>
      </c>
      <c r="E70" s="15">
        <v>167</v>
      </c>
      <c r="F70" s="15"/>
      <c r="G70" s="15">
        <f>E70*F70</f>
        <v>0</v>
      </c>
    </row>
    <row r="71" spans="1:7" ht="46.5" customHeight="1">
      <c r="A71" s="7" t="s">
        <v>119</v>
      </c>
      <c r="B71" s="8" t="s">
        <v>42</v>
      </c>
      <c r="C71" s="8" t="s">
        <v>43</v>
      </c>
      <c r="D71" s="8" t="s">
        <v>30</v>
      </c>
      <c r="E71" s="15">
        <v>167</v>
      </c>
      <c r="F71" s="15"/>
      <c r="G71" s="15">
        <f t="shared" ref="G71:G74" si="8">E71*F71</f>
        <v>0</v>
      </c>
    </row>
    <row r="72" spans="1:7" ht="73.5" customHeight="1">
      <c r="A72" s="7" t="s">
        <v>120</v>
      </c>
      <c r="B72" s="8" t="s">
        <v>45</v>
      </c>
      <c r="C72" s="8" t="s">
        <v>91</v>
      </c>
      <c r="D72" s="8" t="s">
        <v>30</v>
      </c>
      <c r="E72" s="15">
        <v>167</v>
      </c>
      <c r="F72" s="15"/>
      <c r="G72" s="15">
        <f t="shared" si="8"/>
        <v>0</v>
      </c>
    </row>
    <row r="73" spans="1:7" ht="36.75" customHeight="1">
      <c r="A73" s="7" t="s">
        <v>121</v>
      </c>
      <c r="B73" s="8" t="s">
        <v>85</v>
      </c>
      <c r="C73" s="8" t="s">
        <v>86</v>
      </c>
      <c r="D73" s="8" t="s">
        <v>16</v>
      </c>
      <c r="E73" s="15">
        <v>64</v>
      </c>
      <c r="F73" s="15"/>
      <c r="G73" s="15">
        <f t="shared" si="8"/>
        <v>0</v>
      </c>
    </row>
    <row r="74" spans="1:7" ht="75.75" customHeight="1">
      <c r="A74" s="7" t="s">
        <v>122</v>
      </c>
      <c r="B74" s="8" t="s">
        <v>82</v>
      </c>
      <c r="C74" s="8" t="s">
        <v>123</v>
      </c>
      <c r="D74" s="8" t="s">
        <v>30</v>
      </c>
      <c r="E74" s="15">
        <v>167</v>
      </c>
      <c r="F74" s="15"/>
      <c r="G74" s="15">
        <f t="shared" si="8"/>
        <v>0</v>
      </c>
    </row>
    <row r="75" spans="1:7">
      <c r="A75" s="6">
        <v>11</v>
      </c>
      <c r="B75" s="22" t="s">
        <v>124</v>
      </c>
      <c r="C75" s="23"/>
      <c r="D75" s="23"/>
      <c r="E75" s="16"/>
      <c r="F75" s="16"/>
      <c r="G75" s="17"/>
    </row>
    <row r="76" spans="1:7" ht="40.5" customHeight="1">
      <c r="A76" s="7" t="s">
        <v>125</v>
      </c>
      <c r="B76" s="8" t="s">
        <v>126</v>
      </c>
      <c r="C76" s="8" t="s">
        <v>127</v>
      </c>
      <c r="D76" s="8" t="s">
        <v>30</v>
      </c>
      <c r="E76" s="15">
        <v>27</v>
      </c>
      <c r="F76" s="15"/>
      <c r="G76" s="15">
        <f>E76*F76</f>
        <v>0</v>
      </c>
    </row>
    <row r="77" spans="1:7" ht="47.25" customHeight="1">
      <c r="A77" s="7" t="s">
        <v>128</v>
      </c>
      <c r="B77" s="8" t="s">
        <v>18</v>
      </c>
      <c r="C77" s="8" t="s">
        <v>129</v>
      </c>
      <c r="D77" s="8" t="s">
        <v>19</v>
      </c>
      <c r="E77" s="15">
        <v>567</v>
      </c>
      <c r="F77" s="15"/>
      <c r="G77" s="15">
        <f t="shared" ref="G77:G80" si="9">E77*F77</f>
        <v>0</v>
      </c>
    </row>
    <row r="78" spans="1:7" ht="25.5" customHeight="1">
      <c r="A78" s="7" t="s">
        <v>130</v>
      </c>
      <c r="B78" s="8" t="s">
        <v>18</v>
      </c>
      <c r="C78" s="8" t="s">
        <v>131</v>
      </c>
      <c r="D78" s="8" t="s">
        <v>19</v>
      </c>
      <c r="E78" s="15">
        <v>36</v>
      </c>
      <c r="F78" s="15"/>
      <c r="G78" s="15">
        <f t="shared" si="9"/>
        <v>0</v>
      </c>
    </row>
    <row r="79" spans="1:7" ht="42.75" customHeight="1">
      <c r="A79" s="7" t="s">
        <v>132</v>
      </c>
      <c r="B79" s="8" t="s">
        <v>133</v>
      </c>
      <c r="C79" s="8" t="s">
        <v>134</v>
      </c>
      <c r="D79" s="8" t="s">
        <v>19</v>
      </c>
      <c r="E79" s="15">
        <v>567</v>
      </c>
      <c r="F79" s="15"/>
      <c r="G79" s="15">
        <f t="shared" si="9"/>
        <v>0</v>
      </c>
    </row>
    <row r="80" spans="1:7" ht="43.5" customHeight="1">
      <c r="A80" s="7" t="s">
        <v>135</v>
      </c>
      <c r="B80" s="8" t="s">
        <v>133</v>
      </c>
      <c r="C80" s="8" t="s">
        <v>136</v>
      </c>
      <c r="D80" s="8" t="s">
        <v>19</v>
      </c>
      <c r="E80" s="15">
        <v>567</v>
      </c>
      <c r="F80" s="15"/>
      <c r="G80" s="15">
        <f t="shared" si="9"/>
        <v>0</v>
      </c>
    </row>
    <row r="81" spans="1:7">
      <c r="A81" s="6">
        <v>12</v>
      </c>
      <c r="B81" s="22" t="s">
        <v>137</v>
      </c>
      <c r="C81" s="23"/>
      <c r="D81" s="23"/>
      <c r="E81" s="16"/>
      <c r="F81" s="16"/>
      <c r="G81" s="17"/>
    </row>
    <row r="82" spans="1:7" ht="43.5" customHeight="1">
      <c r="A82" s="7" t="s">
        <v>138</v>
      </c>
      <c r="B82" s="8" t="s">
        <v>23</v>
      </c>
      <c r="C82" s="8" t="s">
        <v>139</v>
      </c>
      <c r="D82" s="8" t="s">
        <v>30</v>
      </c>
      <c r="E82" s="15">
        <v>141.75</v>
      </c>
      <c r="F82" s="15"/>
      <c r="G82" s="15">
        <f>E82*F82</f>
        <v>0</v>
      </c>
    </row>
    <row r="83" spans="1:7" ht="43.5" customHeight="1">
      <c r="A83" s="7" t="s">
        <v>140</v>
      </c>
      <c r="B83" s="8" t="s">
        <v>23</v>
      </c>
      <c r="C83" s="8" t="s">
        <v>141</v>
      </c>
      <c r="D83" s="8" t="s">
        <v>16</v>
      </c>
      <c r="E83" s="15">
        <v>16</v>
      </c>
      <c r="F83" s="15"/>
      <c r="G83" s="15">
        <f t="shared" ref="G83:G87" si="10">E83*F83</f>
        <v>0</v>
      </c>
    </row>
    <row r="84" spans="1:7" ht="42.75" customHeight="1">
      <c r="A84" s="7" t="s">
        <v>142</v>
      </c>
      <c r="B84" s="8" t="s">
        <v>23</v>
      </c>
      <c r="C84" s="8" t="s">
        <v>143</v>
      </c>
      <c r="D84" s="8" t="s">
        <v>16</v>
      </c>
      <c r="E84" s="15">
        <v>39</v>
      </c>
      <c r="F84" s="15"/>
      <c r="G84" s="15">
        <f t="shared" si="10"/>
        <v>0</v>
      </c>
    </row>
    <row r="85" spans="1:7" ht="45.75" customHeight="1">
      <c r="A85" s="7" t="s">
        <v>144</v>
      </c>
      <c r="B85" s="8" t="s">
        <v>23</v>
      </c>
      <c r="C85" s="8" t="s">
        <v>145</v>
      </c>
      <c r="D85" s="8" t="s">
        <v>16</v>
      </c>
      <c r="E85" s="15">
        <v>150</v>
      </c>
      <c r="F85" s="15"/>
      <c r="G85" s="15">
        <f t="shared" si="10"/>
        <v>0</v>
      </c>
    </row>
    <row r="86" spans="1:7" ht="34.5" customHeight="1">
      <c r="A86" s="7" t="s">
        <v>146</v>
      </c>
      <c r="B86" s="8" t="s">
        <v>23</v>
      </c>
      <c r="C86" s="8" t="s">
        <v>147</v>
      </c>
      <c r="D86" s="8" t="s">
        <v>105</v>
      </c>
      <c r="E86" s="15">
        <v>4</v>
      </c>
      <c r="F86" s="15"/>
      <c r="G86" s="15">
        <f t="shared" si="10"/>
        <v>0</v>
      </c>
    </row>
    <row r="87" spans="1:7" ht="45" customHeight="1">
      <c r="A87" s="7" t="s">
        <v>148</v>
      </c>
      <c r="B87" s="8" t="s">
        <v>23</v>
      </c>
      <c r="C87" s="8" t="s">
        <v>149</v>
      </c>
      <c r="D87" s="8" t="s">
        <v>105</v>
      </c>
      <c r="E87" s="15">
        <v>4</v>
      </c>
      <c r="F87" s="15"/>
      <c r="G87" s="15">
        <f t="shared" si="10"/>
        <v>0</v>
      </c>
    </row>
    <row r="88" spans="1:7" ht="25.5" customHeight="1">
      <c r="A88" s="6">
        <v>13</v>
      </c>
      <c r="B88" s="22" t="s">
        <v>150</v>
      </c>
      <c r="C88" s="23"/>
      <c r="D88" s="23"/>
      <c r="E88" s="16"/>
      <c r="F88" s="16"/>
      <c r="G88" s="17"/>
    </row>
    <row r="89" spans="1:7" ht="29.25" customHeight="1">
      <c r="A89" s="7" t="s">
        <v>151</v>
      </c>
      <c r="B89" s="8" t="s">
        <v>18</v>
      </c>
      <c r="C89" s="8" t="s">
        <v>152</v>
      </c>
      <c r="D89" s="8" t="s">
        <v>19</v>
      </c>
      <c r="E89" s="15">
        <v>27</v>
      </c>
      <c r="F89" s="15"/>
      <c r="G89" s="15">
        <f>E89*F89</f>
        <v>0</v>
      </c>
    </row>
    <row r="90" spans="1:7" ht="36.75" customHeight="1">
      <c r="A90" s="7" t="s">
        <v>153</v>
      </c>
      <c r="B90" s="8" t="s">
        <v>154</v>
      </c>
      <c r="C90" s="8" t="s">
        <v>155</v>
      </c>
      <c r="D90" s="8" t="s">
        <v>19</v>
      </c>
      <c r="E90" s="15">
        <v>3.6</v>
      </c>
      <c r="F90" s="15"/>
      <c r="G90" s="15">
        <f t="shared" ref="G90:G95" si="11">E90*F90</f>
        <v>0</v>
      </c>
    </row>
    <row r="91" spans="1:7" ht="36.75" customHeight="1">
      <c r="A91" s="7" t="s">
        <v>156</v>
      </c>
      <c r="B91" s="8" t="s">
        <v>157</v>
      </c>
      <c r="C91" s="8" t="s">
        <v>158</v>
      </c>
      <c r="D91" s="8" t="s">
        <v>16</v>
      </c>
      <c r="E91" s="15">
        <v>9</v>
      </c>
      <c r="F91" s="15"/>
      <c r="G91" s="15">
        <f t="shared" si="11"/>
        <v>0</v>
      </c>
    </row>
    <row r="92" spans="1:7" ht="36" customHeight="1">
      <c r="A92" s="7" t="s">
        <v>159</v>
      </c>
      <c r="B92" s="8" t="s">
        <v>157</v>
      </c>
      <c r="C92" s="8" t="s">
        <v>160</v>
      </c>
      <c r="D92" s="8" t="s">
        <v>105</v>
      </c>
      <c r="E92" s="15">
        <v>2</v>
      </c>
      <c r="F92" s="15"/>
      <c r="G92" s="15">
        <f t="shared" si="11"/>
        <v>0</v>
      </c>
    </row>
    <row r="93" spans="1:7" ht="41.25" customHeight="1">
      <c r="A93" s="7" t="s">
        <v>161</v>
      </c>
      <c r="B93" s="8" t="s">
        <v>18</v>
      </c>
      <c r="C93" s="8" t="s">
        <v>162</v>
      </c>
      <c r="D93" s="8" t="s">
        <v>19</v>
      </c>
      <c r="E93" s="15">
        <v>25</v>
      </c>
      <c r="F93" s="15"/>
      <c r="G93" s="15">
        <f t="shared" si="11"/>
        <v>0</v>
      </c>
    </row>
    <row r="94" spans="1:7" ht="49.5" customHeight="1">
      <c r="A94" s="7" t="s">
        <v>163</v>
      </c>
      <c r="B94" s="8" t="s">
        <v>164</v>
      </c>
      <c r="C94" s="8" t="s">
        <v>165</v>
      </c>
      <c r="D94" s="8" t="s">
        <v>30</v>
      </c>
      <c r="E94" s="15">
        <v>16</v>
      </c>
      <c r="F94" s="15"/>
      <c r="G94" s="15">
        <f t="shared" si="11"/>
        <v>0</v>
      </c>
    </row>
    <row r="95" spans="1:7" ht="48" customHeight="1">
      <c r="A95" s="7" t="s">
        <v>166</v>
      </c>
      <c r="B95" s="8" t="s">
        <v>164</v>
      </c>
      <c r="C95" s="8" t="s">
        <v>167</v>
      </c>
      <c r="D95" s="8" t="s">
        <v>16</v>
      </c>
      <c r="E95" s="15">
        <v>16</v>
      </c>
      <c r="F95" s="15"/>
      <c r="G95" s="15">
        <f t="shared" si="11"/>
        <v>0</v>
      </c>
    </row>
    <row r="96" spans="1:7">
      <c r="A96" s="6">
        <v>14</v>
      </c>
      <c r="B96" s="22" t="s">
        <v>182</v>
      </c>
      <c r="C96" s="23"/>
      <c r="D96" s="23"/>
      <c r="E96" s="16"/>
      <c r="F96" s="16"/>
      <c r="G96" s="17"/>
    </row>
    <row r="97" spans="1:7" ht="36.75" customHeight="1">
      <c r="A97" s="7" t="s">
        <v>168</v>
      </c>
      <c r="B97" s="8" t="s">
        <v>169</v>
      </c>
      <c r="C97" s="8" t="s">
        <v>170</v>
      </c>
      <c r="D97" s="8" t="s">
        <v>105</v>
      </c>
      <c r="E97" s="15">
        <v>13</v>
      </c>
      <c r="F97" s="15"/>
      <c r="G97" s="15">
        <f>E97*F97</f>
        <v>0</v>
      </c>
    </row>
    <row r="98" spans="1:7" ht="35.25" customHeight="1">
      <c r="A98" s="7" t="s">
        <v>171</v>
      </c>
      <c r="B98" s="8" t="s">
        <v>172</v>
      </c>
      <c r="C98" s="8" t="s">
        <v>173</v>
      </c>
      <c r="D98" s="8" t="s">
        <v>105</v>
      </c>
      <c r="E98" s="15">
        <v>13</v>
      </c>
      <c r="F98" s="15"/>
      <c r="G98" s="15">
        <f t="shared" ref="G98:G100" si="12">E98*F98</f>
        <v>0</v>
      </c>
    </row>
    <row r="99" spans="1:7" ht="39.75" customHeight="1">
      <c r="A99" s="7" t="s">
        <v>174</v>
      </c>
      <c r="B99" s="8" t="s">
        <v>172</v>
      </c>
      <c r="C99" s="8" t="s">
        <v>175</v>
      </c>
      <c r="D99" s="8" t="s">
        <v>105</v>
      </c>
      <c r="E99" s="15">
        <v>1</v>
      </c>
      <c r="F99" s="15"/>
      <c r="G99" s="15">
        <f t="shared" si="12"/>
        <v>0</v>
      </c>
    </row>
    <row r="100" spans="1:7" ht="49.5" customHeight="1">
      <c r="A100" s="7" t="s">
        <v>176</v>
      </c>
      <c r="B100" s="8" t="s">
        <v>177</v>
      </c>
      <c r="C100" s="8" t="s">
        <v>178</v>
      </c>
      <c r="D100" s="8" t="s">
        <v>30</v>
      </c>
      <c r="E100" s="15">
        <v>62</v>
      </c>
      <c r="F100" s="15"/>
      <c r="G100" s="15">
        <f t="shared" si="12"/>
        <v>0</v>
      </c>
    </row>
    <row r="101" spans="1:7" ht="19.5" customHeight="1">
      <c r="A101" s="22" t="s">
        <v>179</v>
      </c>
      <c r="B101" s="28"/>
      <c r="C101" s="28"/>
      <c r="D101" s="28"/>
      <c r="E101" s="28"/>
      <c r="F101" s="29"/>
      <c r="G101" s="18">
        <f>SUM(G12:G100)</f>
        <v>0</v>
      </c>
    </row>
    <row r="102" spans="1:7" ht="20.25" customHeight="1">
      <c r="A102" s="22" t="s">
        <v>180</v>
      </c>
      <c r="B102" s="28"/>
      <c r="C102" s="28"/>
      <c r="D102" s="28"/>
      <c r="E102" s="28"/>
      <c r="F102" s="29"/>
      <c r="G102" s="18">
        <f>G101*0.23</f>
        <v>0</v>
      </c>
    </row>
    <row r="103" spans="1:7" ht="19.5" customHeight="1">
      <c r="A103" s="22" t="s">
        <v>181</v>
      </c>
      <c r="B103" s="28"/>
      <c r="C103" s="28"/>
      <c r="D103" s="28"/>
      <c r="E103" s="28"/>
      <c r="F103" s="29"/>
      <c r="G103" s="18">
        <f>G101+G102</f>
        <v>0</v>
      </c>
    </row>
    <row r="104" spans="1:7">
      <c r="A104" s="13"/>
      <c r="B104" s="13"/>
      <c r="C104" s="13"/>
      <c r="D104" s="13"/>
      <c r="E104" s="13"/>
      <c r="F104" s="13"/>
      <c r="G104" s="14"/>
    </row>
    <row r="106" spans="1:7">
      <c r="A106" s="27" t="s">
        <v>193</v>
      </c>
      <c r="B106" s="27"/>
      <c r="C106" s="27"/>
      <c r="D106" s="27"/>
      <c r="E106" s="27"/>
      <c r="F106" s="27"/>
      <c r="G106" s="27"/>
    </row>
    <row r="109" spans="1:7">
      <c r="D109" s="26" t="s">
        <v>191</v>
      </c>
      <c r="E109" s="26"/>
      <c r="F109" s="26"/>
      <c r="G109" s="26"/>
    </row>
    <row r="110" spans="1:7" ht="34.5" customHeight="1">
      <c r="D110" s="25" t="s">
        <v>192</v>
      </c>
      <c r="E110" s="25"/>
      <c r="F110" s="25"/>
      <c r="G110" s="25"/>
    </row>
  </sheetData>
  <mergeCells count="29">
    <mergeCell ref="F1:G1"/>
    <mergeCell ref="B2:F2"/>
    <mergeCell ref="B3:F3"/>
    <mergeCell ref="B5:F5"/>
    <mergeCell ref="D110:G110"/>
    <mergeCell ref="D109:G109"/>
    <mergeCell ref="A106:G106"/>
    <mergeCell ref="B52:D52"/>
    <mergeCell ref="B46:D46"/>
    <mergeCell ref="B39:D39"/>
    <mergeCell ref="B28:D28"/>
    <mergeCell ref="B22:D22"/>
    <mergeCell ref="B14:D14"/>
    <mergeCell ref="A101:F101"/>
    <mergeCell ref="A102:F102"/>
    <mergeCell ref="A103:F103"/>
    <mergeCell ref="B11:D11"/>
    <mergeCell ref="B32:D32"/>
    <mergeCell ref="B96:D96"/>
    <mergeCell ref="B88:D88"/>
    <mergeCell ref="B81:D81"/>
    <mergeCell ref="B75:D75"/>
    <mergeCell ref="B69:D69"/>
    <mergeCell ref="B60:D60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2013-09-06T12:09:49Z</dcterms:modified>
</cp:coreProperties>
</file>