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2012'!$A$1:$H$112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<sst xmlns="http://schemas.openxmlformats.org/spreadsheetml/2006/main" count="357" uniqueCount="229">
  <si>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</si>
  <si>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</si>
  <si>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</si>
  <si>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</si>
  <si>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</si>
  <si>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</si>
  <si>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</si>
  <si>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</si>
  <si>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</si>
  <si>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</si>
  <si>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</si>
  <si>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</si>
  <si>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</si>
  <si>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</si>
  <si>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</si>
  <si>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</si>
  <si>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</si>
  <si>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</si>
  <si>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</si>
  <si>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</si>
  <si>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</si>
  <si>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</si>
  <si>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</si>
  <si>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</si>
  <si>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</si>
  <si>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</si>
  <si>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</si>
  <si>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Mechaniczne ścinanie drzew z karczowaniem pni, średnice drzew 16-25·cm</t>
  </si>
  <si>
    <t>szt</t>
  </si>
  <si>
    <t>Mechaniczne ścinanie drzew z karczowaniem pni, średnice drzew 36-45·cm</t>
  </si>
  <si>
    <t>1.4</t>
  </si>
  <si>
    <t>Rozbiórki elementów dróg ogrodzeń i przepustów</t>
  </si>
  <si>
    <t>D-01.02.04</t>
  </si>
  <si>
    <t>Rozebranie nawierzchni na zjazdach, nawierzchnia z betonu, grubość 15 cm, mechanicznie</t>
  </si>
  <si>
    <t>m2</t>
  </si>
  <si>
    <t>Rozebranie nawierzchni na zjazdach, masy mineralno-bitumiczne grubość 10 cm, mechanicznie</t>
  </si>
  <si>
    <t>Rozebranie nawierzchni na zjazdach,kostka brukowa, mechanicznie</t>
  </si>
  <si>
    <t>Rozebranie nawierzchni, masy mineralno-bitumiczne grubość 9·cm</t>
  </si>
  <si>
    <t>Rozebranie podbudowy,z kruszywa, grubośc 35·cm, mechanicznie</t>
  </si>
  <si>
    <t>Rozebranie podbudowy, z kruszywa, grubość 15·cm, mechanicznie (zjazdy)</t>
  </si>
  <si>
    <t>Rozebranie przepustów rurowych pod zjazdami, rury betonowe Fi·40, 50, 60·cm</t>
  </si>
  <si>
    <t>m</t>
  </si>
  <si>
    <t>Rozebranie, ścianek czołowych przepustów</t>
  </si>
  <si>
    <t>Zdjęcie tarcz (tablic) znaków drogowych</t>
  </si>
  <si>
    <t>Rozebranie słupków do znaków</t>
  </si>
  <si>
    <t>2</t>
  </si>
  <si>
    <t>ROBOTY ZIEMNE</t>
  </si>
  <si>
    <t>2.1</t>
  </si>
  <si>
    <t>Wykonanie wykopów w gruntach I-V kat.</t>
  </si>
  <si>
    <t>D-02.01.01</t>
  </si>
  <si>
    <t>2.2</t>
  </si>
  <si>
    <t>Wykonanie nasypu</t>
  </si>
  <si>
    <t>D-02.03.01</t>
  </si>
  <si>
    <t>3</t>
  </si>
  <si>
    <t>ODWODNIENIE KORPUSU DROGOWEGO</t>
  </si>
  <si>
    <t>3.1</t>
  </si>
  <si>
    <t>Czyszczenie przepustów pod drogą</t>
  </si>
  <si>
    <t>D-03.01.03</t>
  </si>
  <si>
    <t>Oczyszczanie rowów i przepustów z namułu, grubość namułu do 50% jego średnicy</t>
  </si>
  <si>
    <t>D-03.02.01</t>
  </si>
  <si>
    <t>D-06.02.01a</t>
  </si>
  <si>
    <t>3.7</t>
  </si>
  <si>
    <t>Przykanaliki deszczowe – wykopy</t>
  </si>
  <si>
    <t>3.8</t>
  </si>
  <si>
    <t>Przykanaliki deszczowe – roboty montażowe</t>
  </si>
  <si>
    <t>Podłoża pod kanały i obiekty z materiałów sypkich, grubość 20·cm</t>
  </si>
  <si>
    <t>Kanały z rur typu PP łączone na wcisk, Fi·200·mm</t>
  </si>
  <si>
    <t>Podłoża i obsypki z kruszyw naturalnych dowiezionych, piasek</t>
  </si>
  <si>
    <t>Podłoża pod kanały i obiekty z materiałów sypkich, grubość 15·cm</t>
  </si>
  <si>
    <t>Studzienki ściekowe uliczne i podwórzowe, Fi·500·mm, z osadnikiem bez syfonu</t>
  </si>
  <si>
    <t>3.9</t>
  </si>
  <si>
    <t>4</t>
  </si>
  <si>
    <t>ZJAZDY</t>
  </si>
  <si>
    <t>4.1</t>
  </si>
  <si>
    <t>Przepusty pod zjazdami</t>
  </si>
  <si>
    <t>Podłoża z kruszyw naturalnych dowiezionych, pospółka, grubość warstw 20cm</t>
  </si>
  <si>
    <t>Przepusty rurowe pod zjazdami, rury HDPE Fi·40·cm</t>
  </si>
  <si>
    <t>D-03.01.01</t>
  </si>
  <si>
    <t>Ułożenie przepustów rurowych  o średnicy 50cm pod skrzyżowaniem, rury HDPE</t>
  </si>
  <si>
    <t>Przepusty rurowe pod zjazdami, ścianki czołowe dla rur Fi·50·cm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</si>
  <si>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</si>
  <si>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</si>
  <si>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</si>
  <si>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</si>
  <si>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</si>
  <si>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D-04.05.01</t>
  </si>
  <si>
    <t>Ulepszone podłoże stabilizowane cementem o Rm=5Mpa grubość 15cm</t>
  </si>
  <si>
    <t>Ulepszone podłoże stabilizowane cementem o Rm=1,5Mpa grubość 10cm</t>
  </si>
  <si>
    <t>D-04.04.01</t>
  </si>
  <si>
    <t>5.4</t>
  </si>
  <si>
    <t>Nawierzchnia z betonu asfaltowego</t>
  </si>
  <si>
    <t>D-05.03.05</t>
  </si>
  <si>
    <t>Wyrównanie istniejącej podbudowy betonem asfaltowym grysowo-żwirowym dla KR2, mechanicznie</t>
  </si>
  <si>
    <t>t</t>
  </si>
  <si>
    <t>Wyrównanie istniejącej podbudowy betonem asfaltowym grysowo-żwirowym dla KR2, mechanicznie, średnia grubość warstwy 2cm</t>
  </si>
  <si>
    <t>Nawierzchnie z mieszanek mineralno-bitumicznych grysowo-żwirowych, warstwa asfaltowa wiążąca, grubości4·cm</t>
  </si>
  <si>
    <t>5.5</t>
  </si>
  <si>
    <t>Nawierzchnie z kruszywa</t>
  </si>
  <si>
    <t>D-06.03.01</t>
  </si>
  <si>
    <t>Nawierzchnie z wysiewki kamiennej, warstwa górna do 30cm</t>
  </si>
  <si>
    <t>5.7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</si>
  <si>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</si>
  <si>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</si>
  <si>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</si>
  <si>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6</t>
  </si>
  <si>
    <t>ELEMENTY ULIC I CHODNIK</t>
  </si>
  <si>
    <t>6.1</t>
  </si>
  <si>
    <t>Krawężniki betonowe</t>
  </si>
  <si>
    <t>D-08.01.01</t>
  </si>
  <si>
    <t>Krawężniki wraz z wykonaniem ław, krawężniki betonowe wystające 20x30 cm, ława z oporem, beton C12/15 w ilości 0,07m3/mb, podsypka cementowo-piaskowa 1:4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</si>
  <si>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</si>
  <si>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</si>
  <si>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</si>
  <si>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D-08.02.02</t>
  </si>
  <si>
    <t>Chodniki z kostki brukowej betonowej, grubość 6 cm, podsypka piaskowa z wypełnieniem spoin piaskiem, kostka szara</t>
  </si>
  <si>
    <t>D-05.03.23</t>
  </si>
  <si>
    <t>Chodniki z kostki brukowej betonowej, grubość 8·cm, podsypka cementowo-piaskowa z wypełnieniem spoin piaskiem, kostka szara</t>
  </si>
  <si>
    <t>6.3</t>
  </si>
  <si>
    <t>Obrzeża betonowe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</si>
  <si>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</si>
  <si>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</si>
  <si>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</si>
  <si>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</si>
  <si>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</si>
  <si>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</si>
  <si>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Nawierzchnie z kamienia tłuczonego, warstwa górna, po uwałowaniu 10·cm, pobocza</t>
  </si>
  <si>
    <t>7.2</t>
  </si>
  <si>
    <t>Ścieki z prefabrykowanych elementów betonowych</t>
  </si>
  <si>
    <t>D-08.05.01</t>
  </si>
  <si>
    <t>Ścieki z elementów betonowych, podsypka cementowo-piaskowa, mulda</t>
  </si>
  <si>
    <t>7.3</t>
  </si>
  <si>
    <t>Umocnienie skarp, rowów i ścieku</t>
  </si>
  <si>
    <t>Umocnienie skarp płytami prefabrykowanymi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</si>
  <si>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</si>
  <si>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</si>
  <si>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</si>
  <si>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</si>
  <si>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</si>
  <si>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</si>
  <si>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</si>
  <si>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</si>
  <si>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</si>
  <si>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8.2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</si>
  <si>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</si>
  <si>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</si>
  <si>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</si>
  <si>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</si>
  <si>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9</t>
  </si>
  <si>
    <t>INNE ROBOTY</t>
  </si>
  <si>
    <t>9.1</t>
  </si>
  <si>
    <t>Rury ochronne</t>
  </si>
  <si>
    <t>Wykonanie regulacji pionowej włazów kanałowych</t>
  </si>
  <si>
    <t>D-10.09.01</t>
  </si>
  <si>
    <t xml:space="preserve">Zabezpieczenie sieci energetycznej rurami osłonowymi Arot </t>
  </si>
  <si>
    <t>Zabezpieczenie sieci teletechnicznej rurami osłonowymi RHDPE-D</t>
  </si>
  <si>
    <t>Wartość kosztorysowa robót bez podatku VAT</t>
  </si>
  <si>
    <t>Podatek VAT - 23%</t>
  </si>
  <si>
    <t>Ogółem wartość kosztorysowa robót</t>
  </si>
  <si>
    <t xml:space="preserve">Słownie: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</si>
  <si>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</si>
  <si>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</si>
  <si>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</si>
  <si>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</si>
  <si>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</si>
  <si>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</si>
  <si>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</si>
  <si>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</si>
  <si>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</si>
  <si>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</si>
  <si>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</si>
  <si>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</si>
  <si>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</si>
  <si>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</si>
  <si>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</si>
  <si>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</si>
  <si>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</si>
  <si>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</si>
  <si>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</si>
  <si>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</si>
  <si>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</si>
  <si>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</si>
  <si>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</si>
  <si>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</si>
  <si>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</si>
  <si>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</si>
  <si>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</si>
  <si>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</si>
  <si>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</si>
  <si>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</si>
  <si>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</si>
  <si>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</si>
  <si>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</si>
  <si>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</si>
  <si>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</si>
  <si>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</si>
  <si>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</si>
  <si>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</si>
  <si>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</si>
  <si>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</si>
  <si>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</si>
  <si>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</si>
  <si>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</si>
  <si>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</si>
  <si>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</si>
  <si>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</si>
  <si>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</si>
  <si>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</si>
  <si>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</si>
  <si>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</si>
  <si>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</si>
  <si>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Roboty ziemne na odkład oraz z transportemurobku w obrębie lub odwozem poza teren budowy,  kategoria gruntu III</t>
  </si>
  <si>
    <t>Formowanie i zagęszczanie nasypów wysokość do 3,0 m, grunt kategorii I-II,</t>
  </si>
  <si>
    <t>Wykopy oraz przekopy wykonywane na odkład kategoria gruntu III-IV</t>
  </si>
  <si>
    <t>Zasypanie wykopów fundamentowych podłużnych, zasypywanie warstwami o grubości w stanie luźnym 30·cm, kategoria gruntu III-IV</t>
  </si>
  <si>
    <t xml:space="preserve">Roboty ziemne  z transportem urobku  z ziemi uprzednio zmagazynowanej w hałdach, </t>
  </si>
  <si>
    <t xml:space="preserve">Podbudowy z kruszyw łamanych, warstwa górna, po zagęszczeniu 20·cm
Poszerzenia + wymiana pod przykanaliki 
Skrzyżowania </t>
  </si>
  <si>
    <t xml:space="preserve">Podbudowy z kruszyw łamanych, warstwa górna, po zagęszczeniu 15·cm
Zjazdy bitumiczne </t>
  </si>
  <si>
    <t xml:space="preserve">Podbudowy z kruszyw naturalnych stabilizowanych cementem, warstwa dolna, po zagęszczeniu 25·cm
Poszerzenia + wymiana pod przykanaliki 
Skrzyżowania </t>
  </si>
  <si>
    <t xml:space="preserve">W-wa wyrównawcza z betonu asfaltowego, średnia grubość warstwy 4cm
Skrzyżowania 
Poszerzenia + wymiana pod przykanaliki </t>
  </si>
  <si>
    <t>Nawierzchnie z mieszanek mineralno-bitumicznych grysowo-żwirowych, warstwa asfaltowa wiążąca, grubości6·cm
Skrzyżowania 
Jezdnia DP</t>
  </si>
  <si>
    <t xml:space="preserve">Nawierzchnie z mieszanek mineralno-bitumicznych grysowo-żwirowych, warstwa asfaltowa ścieralna, grubości 4·cm
Jezdnia DP 
Zjazdy bitumiczne 
Skrzyżowania </t>
  </si>
  <si>
    <t xml:space="preserve">Wykonanie regulacji pionowej zaworów  wodociągowych lub gazowych
Gaz 
Wodociąg </t>
  </si>
  <si>
    <t xml:space="preserve">                                                                                                                                                                     Formularz 2.2. do SIWZ.</t>
  </si>
  <si>
    <t>…………………………………………………………………………………………………………………………………………………….</t>
  </si>
  <si>
    <t>………………………………………………..</t>
  </si>
  <si>
    <t xml:space="preserve">/podpis i pieczęć upełnomocnionego przedstawiciela Wykonawcy/   
</t>
  </si>
  <si>
    <t xml:space="preserve">KOSZTORYS OFERTOWY </t>
  </si>
  <si>
    <t>na zamówienie  pn.:</t>
  </si>
  <si>
    <t>Przebudowa drogi powiatowej nr 3515W Jedlińsk – Bartodzieje – Łukawa – Głowaczów gm. Jedlińsk na odcinku od km 1+506 do km 2+408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</si>
</sst>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="130" zoomScaleSheetLayoutView="130" workbookViewId="0" topLeftCell="A94">
      <selection activeCell="D101" sqref="D101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3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1:7" ht="14.25" customHeight="1">
      <c r="A1" s="77" t="s">
        <v>222</v>
      </c>
      <c r="B1" s="78"/>
      <c r="C1" s="78"/>
      <c r="D1" s="78"/>
      <c r="E1" s="78"/>
      <c r="F1" s="78"/>
      <c r="G1" s="79"/>
    </row>
    <row r="2" spans="1:8" ht="22.5" customHeight="1">
      <c r="A2" s="75" t="s">
        <v>226</v>
      </c>
      <c r="B2" s="75"/>
      <c r="C2" s="75"/>
      <c r="D2" s="75"/>
      <c r="E2" s="75"/>
      <c r="F2" s="75"/>
      <c r="G2" s="75"/>
      <c r="H2" s="75"/>
    </row>
    <row r="3" spans="1:8" ht="15" customHeight="1">
      <c r="A3" s="75" t="s">
        <v>227</v>
      </c>
      <c r="B3" s="75"/>
      <c r="C3" s="75"/>
      <c r="D3" s="75"/>
      <c r="E3" s="75"/>
      <c r="F3" s="75"/>
      <c r="G3" s="75"/>
      <c r="H3" s="72"/>
    </row>
    <row r="4" spans="1:8" ht="19.5" customHeight="1">
      <c r="A4" s="76" t="s">
        <v>228</v>
      </c>
      <c r="B4" s="76"/>
      <c r="C4" s="76"/>
      <c r="D4" s="76"/>
      <c r="E4" s="76"/>
      <c r="F4" s="76"/>
      <c r="G4" s="76"/>
      <c r="H4" s="73"/>
    </row>
    <row r="5" spans="1:8" ht="19.5" customHeight="1">
      <c r="A5" s="76"/>
      <c r="B5" s="76"/>
      <c r="C5" s="76"/>
      <c r="D5" s="76"/>
      <c r="E5" s="76"/>
      <c r="F5" s="76"/>
      <c r="G5" s="76"/>
      <c r="H5" s="73"/>
    </row>
    <row r="6" spans="1:8" ht="24" customHeight="1">
      <c r="A6" s="83" t="s">
        <v>0</v>
      </c>
      <c r="B6" s="83" t="s">
        <v>1</v>
      </c>
      <c r="C6" s="83" t="s">
        <v>2</v>
      </c>
      <c r="D6" s="83" t="s">
        <v>3</v>
      </c>
      <c r="E6" s="85" t="s">
        <v>4</v>
      </c>
      <c r="F6" s="6" t="s">
        <v>5</v>
      </c>
      <c r="G6" s="6" t="s">
        <v>6</v>
      </c>
      <c r="H6" s="71" t="s">
        <v>7</v>
      </c>
    </row>
    <row r="7" spans="1:8" ht="11.25" customHeight="1">
      <c r="A7" s="84"/>
      <c r="B7" s="84"/>
      <c r="C7" s="84"/>
      <c r="D7" s="84"/>
      <c r="E7" s="86"/>
      <c r="F7" s="6" t="s">
        <v>8</v>
      </c>
      <c r="G7" s="7" t="s">
        <v>9</v>
      </c>
      <c r="H7" s="5"/>
    </row>
    <row r="8" spans="1:8" ht="12.75" customHeight="1">
      <c r="A8" s="4">
        <v>1</v>
      </c>
      <c r="B8" s="4">
        <v>2</v>
      </c>
      <c r="C8" s="4">
        <v>3</v>
      </c>
      <c r="D8" s="4">
        <v>4</v>
      </c>
      <c r="E8" s="70">
        <v>5</v>
      </c>
      <c r="F8" s="70">
        <v>6</v>
      </c>
      <c r="G8" s="70">
        <v>7</v>
      </c>
      <c r="H8" s="5"/>
    </row>
    <row r="9" spans="1:8" ht="21" customHeight="1">
      <c r="A9" s="8" t="s">
        <v>10</v>
      </c>
      <c r="B9" s="4" t="s">
        <v>11</v>
      </c>
      <c r="C9" s="9" t="s">
        <v>12</v>
      </c>
      <c r="D9" s="10"/>
      <c r="E9" s="11"/>
      <c r="F9" s="11"/>
      <c r="G9" s="12"/>
      <c r="H9" s="5"/>
    </row>
    <row r="10" spans="1:8" ht="16.5" customHeight="1">
      <c r="A10" s="8" t="s">
        <v>13</v>
      </c>
      <c r="B10" s="4" t="s">
        <v>14</v>
      </c>
      <c r="C10" s="13" t="s">
        <v>15</v>
      </c>
      <c r="D10" s="14"/>
      <c r="E10" s="15"/>
      <c r="F10" s="15"/>
      <c r="G10" s="16"/>
      <c r="H10" s="5"/>
    </row>
    <row r="11" spans="1:8" ht="34.5" customHeight="1">
      <c r="A11" s="17" t="s">
        <v>10</v>
      </c>
      <c r="B11" s="18" t="s">
        <v>16</v>
      </c>
      <c r="C11" s="19" t="s">
        <v>17</v>
      </c>
      <c r="D11" s="18" t="s">
        <v>18</v>
      </c>
      <c r="E11" s="20">
        <v>0.9</v>
      </c>
      <c r="F11" s="20"/>
      <c r="G11" s="20">
        <f>E11*F11</f>
        <v>0</v>
      </c>
      <c r="H11" s="21">
        <f>G11</f>
        <v>0</v>
      </c>
    </row>
    <row r="12" spans="1:8" ht="20.25" customHeight="1">
      <c r="A12" s="8" t="s">
        <v>19</v>
      </c>
      <c r="B12" s="4" t="s">
        <v>14</v>
      </c>
      <c r="C12" s="9" t="s">
        <v>20</v>
      </c>
      <c r="D12" s="10"/>
      <c r="E12" s="11"/>
      <c r="F12" s="11"/>
      <c r="G12" s="12"/>
      <c r="H12" s="22"/>
    </row>
    <row r="13" spans="1:8" ht="25.5" customHeight="1">
      <c r="A13" s="23" t="s">
        <v>45</v>
      </c>
      <c r="B13" s="24" t="s">
        <v>21</v>
      </c>
      <c r="C13" s="25" t="s">
        <v>22</v>
      </c>
      <c r="D13" s="24" t="s">
        <v>23</v>
      </c>
      <c r="E13" s="26">
        <v>719.3</v>
      </c>
      <c r="F13" s="26"/>
      <c r="G13" s="26">
        <f>E13*F13</f>
        <v>0</v>
      </c>
      <c r="H13" s="21">
        <f>G13</f>
        <v>0</v>
      </c>
    </row>
    <row r="14" spans="1:8" ht="19.5" customHeight="1">
      <c r="A14" s="8" t="s">
        <v>24</v>
      </c>
      <c r="B14" s="4" t="s">
        <v>14</v>
      </c>
      <c r="C14" s="9" t="s">
        <v>25</v>
      </c>
      <c r="D14" s="10"/>
      <c r="E14" s="11"/>
      <c r="F14" s="11"/>
      <c r="G14" s="12"/>
      <c r="H14" s="22"/>
    </row>
    <row r="15" spans="1:8" ht="25.5" customHeight="1">
      <c r="A15" s="17" t="s">
        <v>53</v>
      </c>
      <c r="B15" s="18" t="s">
        <v>26</v>
      </c>
      <c r="C15" s="19" t="s">
        <v>27</v>
      </c>
      <c r="D15" s="18" t="s">
        <v>28</v>
      </c>
      <c r="E15" s="20">
        <v>1</v>
      </c>
      <c r="F15" s="20"/>
      <c r="G15" s="20">
        <f>E15*F15</f>
        <v>0</v>
      </c>
      <c r="H15" s="22"/>
    </row>
    <row r="16" spans="1:8" ht="25.5" customHeight="1">
      <c r="A16" s="17" t="s">
        <v>71</v>
      </c>
      <c r="B16" s="18" t="s">
        <v>26</v>
      </c>
      <c r="C16" s="19" t="s">
        <v>29</v>
      </c>
      <c r="D16" s="18" t="s">
        <v>28</v>
      </c>
      <c r="E16" s="20">
        <v>1</v>
      </c>
      <c r="F16" s="20"/>
      <c r="G16" s="20">
        <f>E16*F16</f>
        <v>0</v>
      </c>
      <c r="H16" s="22"/>
    </row>
    <row r="17" spans="1:8" ht="15.75" customHeight="1">
      <c r="A17" s="8" t="s">
        <v>30</v>
      </c>
      <c r="B17" s="4" t="s">
        <v>14</v>
      </c>
      <c r="C17" s="9" t="s">
        <v>31</v>
      </c>
      <c r="D17" s="10"/>
      <c r="E17" s="11"/>
      <c r="F17" s="11"/>
      <c r="G17" s="12"/>
      <c r="H17" s="5"/>
    </row>
    <row r="18" spans="1:8" ht="28.5" customHeight="1">
      <c r="A18" s="17" t="s">
        <v>81</v>
      </c>
      <c r="B18" s="18" t="s">
        <v>32</v>
      </c>
      <c r="C18" s="19" t="s">
        <v>33</v>
      </c>
      <c r="D18" s="18" t="s">
        <v>34</v>
      </c>
      <c r="E18" s="20">
        <v>187</v>
      </c>
      <c r="F18" s="20"/>
      <c r="G18" s="20">
        <f aca="true" t="shared" si="0" ref="G18:G27">E18*F18</f>
        <v>0</v>
      </c>
      <c r="H18" s="27"/>
    </row>
    <row r="19" spans="1:8" ht="28.5" customHeight="1">
      <c r="A19" s="17" t="s">
        <v>104</v>
      </c>
      <c r="B19" s="18" t="s">
        <v>32</v>
      </c>
      <c r="C19" s="19" t="s">
        <v>35</v>
      </c>
      <c r="D19" s="18" t="s">
        <v>34</v>
      </c>
      <c r="E19" s="20">
        <v>46.5</v>
      </c>
      <c r="F19" s="20"/>
      <c r="G19" s="20">
        <f t="shared" si="0"/>
        <v>0</v>
      </c>
      <c r="H19" s="27"/>
    </row>
    <row r="20" spans="1:8" ht="28.5" customHeight="1">
      <c r="A20" s="17" t="s">
        <v>121</v>
      </c>
      <c r="B20" s="18" t="s">
        <v>32</v>
      </c>
      <c r="C20" s="19" t="s">
        <v>36</v>
      </c>
      <c r="D20" s="18" t="s">
        <v>34</v>
      </c>
      <c r="E20" s="20">
        <v>61</v>
      </c>
      <c r="F20" s="20"/>
      <c r="G20" s="20">
        <f t="shared" si="0"/>
        <v>0</v>
      </c>
      <c r="H20" s="27"/>
    </row>
    <row r="21" spans="1:8" ht="27" customHeight="1">
      <c r="A21" s="17" t="s">
        <v>135</v>
      </c>
      <c r="B21" s="24" t="s">
        <v>32</v>
      </c>
      <c r="C21" s="25" t="s">
        <v>37</v>
      </c>
      <c r="D21" s="24" t="s">
        <v>34</v>
      </c>
      <c r="E21" s="26">
        <v>141</v>
      </c>
      <c r="F21" s="26"/>
      <c r="G21" s="26">
        <f t="shared" si="0"/>
        <v>0</v>
      </c>
      <c r="H21" s="27"/>
    </row>
    <row r="22" spans="1:8" ht="25.5" customHeight="1">
      <c r="A22" s="17" t="s">
        <v>147</v>
      </c>
      <c r="B22" s="24" t="s">
        <v>32</v>
      </c>
      <c r="C22" s="25" t="s">
        <v>38</v>
      </c>
      <c r="D22" s="24" t="s">
        <v>34</v>
      </c>
      <c r="E22" s="26">
        <v>141</v>
      </c>
      <c r="F22" s="26"/>
      <c r="G22" s="26">
        <f t="shared" si="0"/>
        <v>0</v>
      </c>
      <c r="H22" s="27"/>
    </row>
    <row r="23" spans="1:8" ht="23.25" customHeight="1">
      <c r="A23" s="17" t="s">
        <v>159</v>
      </c>
      <c r="B23" s="24" t="s">
        <v>32</v>
      </c>
      <c r="C23" s="25" t="s">
        <v>39</v>
      </c>
      <c r="D23" s="24" t="s">
        <v>34</v>
      </c>
      <c r="E23" s="26">
        <v>180.8</v>
      </c>
      <c r="F23" s="26"/>
      <c r="G23" s="26">
        <f t="shared" si="0"/>
        <v>0</v>
      </c>
      <c r="H23" s="27"/>
    </row>
    <row r="24" spans="1:8" ht="27" customHeight="1">
      <c r="A24" s="17" t="s">
        <v>160</v>
      </c>
      <c r="B24" s="18" t="s">
        <v>32</v>
      </c>
      <c r="C24" s="19" t="s">
        <v>40</v>
      </c>
      <c r="D24" s="18" t="s">
        <v>41</v>
      </c>
      <c r="E24" s="20">
        <v>167.4</v>
      </c>
      <c r="F24" s="20"/>
      <c r="G24" s="20">
        <f t="shared" si="0"/>
        <v>0</v>
      </c>
      <c r="H24" s="27"/>
    </row>
    <row r="25" spans="1:8" ht="21.75" customHeight="1">
      <c r="A25" s="17" t="s">
        <v>161</v>
      </c>
      <c r="B25" s="18" t="s">
        <v>32</v>
      </c>
      <c r="C25" s="19" t="s">
        <v>42</v>
      </c>
      <c r="D25" s="18" t="s">
        <v>23</v>
      </c>
      <c r="E25" s="20">
        <v>17.4</v>
      </c>
      <c r="F25" s="20"/>
      <c r="G25" s="20">
        <f t="shared" si="0"/>
        <v>0</v>
      </c>
      <c r="H25" s="27"/>
    </row>
    <row r="26" spans="1:8" ht="20.25" customHeight="1">
      <c r="A26" s="17" t="s">
        <v>162</v>
      </c>
      <c r="B26" s="24" t="s">
        <v>32</v>
      </c>
      <c r="C26" s="25" t="s">
        <v>43</v>
      </c>
      <c r="D26" s="24" t="s">
        <v>28</v>
      </c>
      <c r="E26" s="26">
        <v>4</v>
      </c>
      <c r="F26" s="26"/>
      <c r="G26" s="26">
        <f t="shared" si="0"/>
        <v>0</v>
      </c>
      <c r="H26" s="27"/>
    </row>
    <row r="27" spans="1:8" ht="21.75" customHeight="1">
      <c r="A27" s="17" t="s">
        <v>163</v>
      </c>
      <c r="B27" s="24" t="s">
        <v>32</v>
      </c>
      <c r="C27" s="25" t="s">
        <v>44</v>
      </c>
      <c r="D27" s="24" t="s">
        <v>28</v>
      </c>
      <c r="E27" s="26">
        <v>8</v>
      </c>
      <c r="F27" s="26"/>
      <c r="G27" s="26">
        <f t="shared" si="0"/>
        <v>0</v>
      </c>
      <c r="H27" s="27"/>
    </row>
    <row r="28" spans="1:8" ht="15.75" customHeight="1">
      <c r="A28" s="28" t="s">
        <v>45</v>
      </c>
      <c r="B28" s="29" t="s">
        <v>11</v>
      </c>
      <c r="C28" s="30" t="s">
        <v>46</v>
      </c>
      <c r="D28" s="31"/>
      <c r="E28" s="32"/>
      <c r="F28" s="32"/>
      <c r="G28" s="33"/>
      <c r="H28" s="5"/>
    </row>
    <row r="29" spans="1:8" ht="18.75" customHeight="1">
      <c r="A29" s="28" t="s">
        <v>47</v>
      </c>
      <c r="B29" s="29" t="s">
        <v>14</v>
      </c>
      <c r="C29" s="30" t="s">
        <v>48</v>
      </c>
      <c r="D29" s="31"/>
      <c r="E29" s="32"/>
      <c r="F29" s="32"/>
      <c r="G29" s="33"/>
      <c r="H29" s="5"/>
    </row>
    <row r="30" spans="1:8" ht="45" customHeight="1">
      <c r="A30" s="23" t="s">
        <v>164</v>
      </c>
      <c r="B30" s="24" t="s">
        <v>49</v>
      </c>
      <c r="C30" s="25" t="s">
        <v>210</v>
      </c>
      <c r="D30" s="24" t="s">
        <v>23</v>
      </c>
      <c r="E30" s="26">
        <v>1300</v>
      </c>
      <c r="F30" s="26"/>
      <c r="G30" s="26">
        <f>E30*F30</f>
        <v>0</v>
      </c>
      <c r="H30" s="21">
        <f>G30</f>
        <v>0</v>
      </c>
    </row>
    <row r="31" spans="1:8" ht="24" customHeight="1">
      <c r="A31" s="28" t="s">
        <v>50</v>
      </c>
      <c r="B31" s="29" t="s">
        <v>14</v>
      </c>
      <c r="C31" s="34" t="s">
        <v>51</v>
      </c>
      <c r="D31" s="35"/>
      <c r="E31" s="36"/>
      <c r="F31" s="36"/>
      <c r="G31" s="37"/>
      <c r="H31" s="5"/>
    </row>
    <row r="32" spans="1:8" ht="29.25" customHeight="1">
      <c r="A32" s="23" t="s">
        <v>165</v>
      </c>
      <c r="B32" s="24" t="s">
        <v>52</v>
      </c>
      <c r="C32" s="25" t="s">
        <v>211</v>
      </c>
      <c r="D32" s="24" t="s">
        <v>23</v>
      </c>
      <c r="E32" s="26">
        <v>793.8</v>
      </c>
      <c r="F32" s="26"/>
      <c r="G32" s="26">
        <f>E32*F32</f>
        <v>0</v>
      </c>
      <c r="H32" s="21">
        <f>G32</f>
        <v>0</v>
      </c>
    </row>
    <row r="33" spans="1:8" ht="17.25" customHeight="1">
      <c r="A33" s="28" t="s">
        <v>53</v>
      </c>
      <c r="B33" s="29" t="s">
        <v>11</v>
      </c>
      <c r="C33" s="30" t="s">
        <v>54</v>
      </c>
      <c r="D33" s="31"/>
      <c r="E33" s="32"/>
      <c r="F33" s="32"/>
      <c r="G33" s="33"/>
      <c r="H33" s="5"/>
    </row>
    <row r="34" spans="1:8" ht="19.5" customHeight="1">
      <c r="A34" s="28" t="s">
        <v>55</v>
      </c>
      <c r="B34" s="29" t="s">
        <v>14</v>
      </c>
      <c r="C34" s="38" t="s">
        <v>56</v>
      </c>
      <c r="D34" s="39"/>
      <c r="E34" s="40"/>
      <c r="F34" s="40"/>
      <c r="G34" s="41"/>
      <c r="H34" s="5"/>
    </row>
    <row r="35" spans="1:8" ht="29.25" customHeight="1">
      <c r="A35" s="23" t="s">
        <v>166</v>
      </c>
      <c r="B35" s="24" t="s">
        <v>57</v>
      </c>
      <c r="C35" s="25" t="s">
        <v>58</v>
      </c>
      <c r="D35" s="24" t="s">
        <v>41</v>
      </c>
      <c r="E35" s="26">
        <v>12</v>
      </c>
      <c r="F35" s="26"/>
      <c r="G35" s="26">
        <f>E35*F35</f>
        <v>0</v>
      </c>
      <c r="H35" s="21">
        <f>G35</f>
        <v>0</v>
      </c>
    </row>
    <row r="36" spans="1:8" ht="12.75" customHeight="1">
      <c r="A36" s="42" t="s">
        <v>61</v>
      </c>
      <c r="B36" s="43" t="s">
        <v>14</v>
      </c>
      <c r="C36" s="13" t="s">
        <v>62</v>
      </c>
      <c r="D36" s="44"/>
      <c r="E36" s="45"/>
      <c r="F36" s="46"/>
      <c r="G36" s="16"/>
      <c r="H36" s="47"/>
    </row>
    <row r="37" spans="1:8" ht="34.5" customHeight="1">
      <c r="A37" s="17" t="s">
        <v>167</v>
      </c>
      <c r="B37" s="18" t="s">
        <v>59</v>
      </c>
      <c r="C37" s="19" t="s">
        <v>212</v>
      </c>
      <c r="D37" s="18" t="s">
        <v>23</v>
      </c>
      <c r="E37" s="20">
        <v>466.43</v>
      </c>
      <c r="F37" s="20"/>
      <c r="G37" s="20">
        <f>E37*F37</f>
        <v>0</v>
      </c>
      <c r="H37" s="47"/>
    </row>
    <row r="38" spans="1:8" ht="12.75" customHeight="1">
      <c r="A38" s="8" t="s">
        <v>63</v>
      </c>
      <c r="B38" s="4" t="s">
        <v>14</v>
      </c>
      <c r="C38" s="13" t="s">
        <v>64</v>
      </c>
      <c r="D38" s="44"/>
      <c r="E38" s="46"/>
      <c r="F38" s="46"/>
      <c r="G38" s="16"/>
      <c r="H38" s="47"/>
    </row>
    <row r="39" spans="1:8" ht="24" customHeight="1">
      <c r="A39" s="17" t="s">
        <v>168</v>
      </c>
      <c r="B39" s="18" t="s">
        <v>59</v>
      </c>
      <c r="C39" s="19" t="s">
        <v>65</v>
      </c>
      <c r="D39" s="18" t="s">
        <v>23</v>
      </c>
      <c r="E39" s="20">
        <v>28.2</v>
      </c>
      <c r="F39" s="20"/>
      <c r="G39" s="20">
        <f>E39*F39</f>
        <v>0</v>
      </c>
      <c r="H39" s="47"/>
    </row>
    <row r="40" spans="1:8" ht="14.25" customHeight="1">
      <c r="A40" s="17" t="s">
        <v>169</v>
      </c>
      <c r="B40" s="18" t="s">
        <v>59</v>
      </c>
      <c r="C40" s="19" t="s">
        <v>66</v>
      </c>
      <c r="D40" s="18" t="s">
        <v>41</v>
      </c>
      <c r="E40" s="20">
        <v>141</v>
      </c>
      <c r="F40" s="20"/>
      <c r="G40" s="20">
        <f>E40*F40</f>
        <v>0</v>
      </c>
      <c r="H40" s="47"/>
    </row>
    <row r="41" spans="1:8" ht="24" customHeight="1">
      <c r="A41" s="17" t="s">
        <v>170</v>
      </c>
      <c r="B41" s="18" t="s">
        <v>59</v>
      </c>
      <c r="C41" s="19" t="s">
        <v>67</v>
      </c>
      <c r="D41" s="18" t="s">
        <v>23</v>
      </c>
      <c r="E41" s="20">
        <v>65.94</v>
      </c>
      <c r="F41" s="20"/>
      <c r="G41" s="20">
        <f>E41*F41</f>
        <v>0</v>
      </c>
      <c r="H41" s="47"/>
    </row>
    <row r="42" spans="1:8" ht="24" customHeight="1">
      <c r="A42" s="17" t="s">
        <v>171</v>
      </c>
      <c r="B42" s="18" t="s">
        <v>59</v>
      </c>
      <c r="C42" s="19" t="s">
        <v>68</v>
      </c>
      <c r="D42" s="18" t="s">
        <v>23</v>
      </c>
      <c r="E42" s="20">
        <v>1.47</v>
      </c>
      <c r="F42" s="20"/>
      <c r="G42" s="20">
        <f>E42*F42</f>
        <v>0</v>
      </c>
      <c r="H42" s="47"/>
    </row>
    <row r="43" spans="1:8" ht="24" customHeight="1">
      <c r="A43" s="17" t="s">
        <v>172</v>
      </c>
      <c r="B43" s="18" t="s">
        <v>59</v>
      </c>
      <c r="C43" s="19" t="s">
        <v>69</v>
      </c>
      <c r="D43" s="18" t="s">
        <v>28</v>
      </c>
      <c r="E43" s="20">
        <v>20</v>
      </c>
      <c r="F43" s="20"/>
      <c r="G43" s="20">
        <f>E43*F43</f>
        <v>0</v>
      </c>
      <c r="H43" s="47"/>
    </row>
    <row r="44" spans="1:8" ht="12.75" customHeight="1">
      <c r="A44" s="48" t="s">
        <v>70</v>
      </c>
      <c r="B44" s="49" t="s">
        <v>14</v>
      </c>
      <c r="C44" s="50" t="s">
        <v>64</v>
      </c>
      <c r="D44" s="51"/>
      <c r="E44" s="46"/>
      <c r="F44" s="46"/>
      <c r="G44" s="16"/>
      <c r="H44" s="47"/>
    </row>
    <row r="45" spans="1:8" ht="45" customHeight="1">
      <c r="A45" s="17" t="s">
        <v>173</v>
      </c>
      <c r="B45" s="18" t="s">
        <v>59</v>
      </c>
      <c r="C45" s="19" t="s">
        <v>213</v>
      </c>
      <c r="D45" s="18" t="s">
        <v>23</v>
      </c>
      <c r="E45" s="20">
        <v>290.55</v>
      </c>
      <c r="F45" s="20"/>
      <c r="G45" s="20">
        <f>E45*F45</f>
        <v>0</v>
      </c>
      <c r="H45" s="47"/>
    </row>
    <row r="46" spans="1:8" ht="55.5" customHeight="1">
      <c r="A46" s="17" t="s">
        <v>174</v>
      </c>
      <c r="B46" s="18" t="s">
        <v>59</v>
      </c>
      <c r="C46" s="19" t="s">
        <v>214</v>
      </c>
      <c r="D46" s="18" t="s">
        <v>23</v>
      </c>
      <c r="E46" s="20">
        <v>175.88</v>
      </c>
      <c r="F46" s="20"/>
      <c r="G46" s="20">
        <f>E46*F46</f>
        <v>0</v>
      </c>
      <c r="H46" s="47"/>
    </row>
    <row r="47" spans="1:8" ht="17.25" customHeight="1">
      <c r="A47" s="52" t="s">
        <v>71</v>
      </c>
      <c r="B47" s="53" t="s">
        <v>11</v>
      </c>
      <c r="C47" s="54" t="s">
        <v>72</v>
      </c>
      <c r="D47" s="55"/>
      <c r="E47" s="56"/>
      <c r="F47" s="56"/>
      <c r="G47" s="57"/>
      <c r="H47" s="5"/>
    </row>
    <row r="48" spans="1:8" ht="17.25" customHeight="1">
      <c r="A48" s="8" t="s">
        <v>73</v>
      </c>
      <c r="B48" s="4" t="s">
        <v>14</v>
      </c>
      <c r="C48" s="9" t="s">
        <v>74</v>
      </c>
      <c r="D48" s="10"/>
      <c r="E48" s="11"/>
      <c r="F48" s="11"/>
      <c r="G48" s="12"/>
      <c r="H48" s="5"/>
    </row>
    <row r="49" spans="1:8" ht="24.75" customHeight="1">
      <c r="A49" s="17" t="s">
        <v>175</v>
      </c>
      <c r="B49" s="18" t="s">
        <v>60</v>
      </c>
      <c r="C49" s="19" t="s">
        <v>75</v>
      </c>
      <c r="D49" s="18" t="s">
        <v>23</v>
      </c>
      <c r="E49" s="20">
        <v>48.6</v>
      </c>
      <c r="F49" s="20"/>
      <c r="G49" s="20">
        <f>E49*F49</f>
        <v>0</v>
      </c>
      <c r="H49" s="27"/>
    </row>
    <row r="50" spans="1:8" ht="17.25" customHeight="1">
      <c r="A50" s="17" t="s">
        <v>176</v>
      </c>
      <c r="B50" s="18" t="s">
        <v>60</v>
      </c>
      <c r="C50" s="19" t="s">
        <v>76</v>
      </c>
      <c r="D50" s="18" t="s">
        <v>41</v>
      </c>
      <c r="E50" s="20">
        <v>243</v>
      </c>
      <c r="F50" s="20"/>
      <c r="G50" s="20">
        <f>E50*F50</f>
        <v>0</v>
      </c>
      <c r="H50" s="27"/>
    </row>
    <row r="51" spans="1:8" ht="25.5" customHeight="1">
      <c r="A51" s="17" t="s">
        <v>177</v>
      </c>
      <c r="B51" s="18" t="s">
        <v>77</v>
      </c>
      <c r="C51" s="19" t="s">
        <v>78</v>
      </c>
      <c r="D51" s="18" t="s">
        <v>41</v>
      </c>
      <c r="E51" s="20">
        <v>37</v>
      </c>
      <c r="F51" s="20"/>
      <c r="G51" s="20">
        <f>E51*F51</f>
        <v>0</v>
      </c>
      <c r="H51" s="27"/>
    </row>
    <row r="52" spans="1:8" ht="25.5" customHeight="1">
      <c r="A52" s="17" t="s">
        <v>178</v>
      </c>
      <c r="B52" s="18" t="s">
        <v>60</v>
      </c>
      <c r="C52" s="19" t="s">
        <v>79</v>
      </c>
      <c r="D52" s="18" t="s">
        <v>28</v>
      </c>
      <c r="E52" s="20">
        <v>4</v>
      </c>
      <c r="F52" s="20"/>
      <c r="G52" s="20">
        <f>E52*F52</f>
        <v>0</v>
      </c>
      <c r="H52" s="27"/>
    </row>
    <row r="53" spans="1:8" ht="23.25" customHeight="1">
      <c r="A53" s="17" t="s">
        <v>179</v>
      </c>
      <c r="B53" s="18" t="s">
        <v>60</v>
      </c>
      <c r="C53" s="19" t="s">
        <v>80</v>
      </c>
      <c r="D53" s="18" t="s">
        <v>28</v>
      </c>
      <c r="E53" s="20">
        <v>62</v>
      </c>
      <c r="F53" s="20"/>
      <c r="G53" s="20">
        <f>E53*F53</f>
        <v>0</v>
      </c>
      <c r="H53" s="27"/>
    </row>
    <row r="54" spans="1:8" ht="20.25" customHeight="1">
      <c r="A54" s="8" t="s">
        <v>81</v>
      </c>
      <c r="B54" s="4" t="s">
        <v>11</v>
      </c>
      <c r="C54" s="9" t="s">
        <v>82</v>
      </c>
      <c r="D54" s="10"/>
      <c r="E54" s="11"/>
      <c r="F54" s="11"/>
      <c r="G54" s="12"/>
      <c r="H54" s="5"/>
    </row>
    <row r="55" spans="1:8" ht="20.25" customHeight="1">
      <c r="A55" s="8" t="s">
        <v>83</v>
      </c>
      <c r="B55" s="4" t="s">
        <v>14</v>
      </c>
      <c r="C55" s="82" t="s">
        <v>84</v>
      </c>
      <c r="D55" s="82"/>
      <c r="E55" s="67"/>
      <c r="F55" s="11"/>
      <c r="G55" s="12"/>
      <c r="H55" s="5"/>
    </row>
    <row r="56" spans="1:8" ht="27" customHeight="1">
      <c r="A56" s="17" t="s">
        <v>180</v>
      </c>
      <c r="B56" s="18" t="s">
        <v>85</v>
      </c>
      <c r="C56" s="19" t="s">
        <v>86</v>
      </c>
      <c r="D56" s="18" t="s">
        <v>34</v>
      </c>
      <c r="E56" s="20">
        <v>437</v>
      </c>
      <c r="F56" s="20"/>
      <c r="G56" s="20">
        <f>E56*F56</f>
        <v>0</v>
      </c>
      <c r="H56" s="27"/>
    </row>
    <row r="57" spans="1:8" ht="23.25" customHeight="1">
      <c r="A57" s="17" t="s">
        <v>181</v>
      </c>
      <c r="B57" s="18" t="s">
        <v>85</v>
      </c>
      <c r="C57" s="19" t="s">
        <v>87</v>
      </c>
      <c r="D57" s="18" t="s">
        <v>34</v>
      </c>
      <c r="E57" s="20">
        <v>1381</v>
      </c>
      <c r="F57" s="20"/>
      <c r="G57" s="20">
        <f>E57*F57</f>
        <v>0</v>
      </c>
      <c r="H57" s="27"/>
    </row>
    <row r="58" spans="1:8" ht="32.25" customHeight="1">
      <c r="A58" s="17" t="s">
        <v>182</v>
      </c>
      <c r="B58" s="18" t="s">
        <v>88</v>
      </c>
      <c r="C58" s="19" t="s">
        <v>216</v>
      </c>
      <c r="D58" s="18" t="s">
        <v>34</v>
      </c>
      <c r="E58" s="20">
        <v>331.5</v>
      </c>
      <c r="F58" s="20"/>
      <c r="G58" s="20">
        <f>E58*F58</f>
        <v>0</v>
      </c>
      <c r="H58" s="27"/>
    </row>
    <row r="59" spans="1:8" ht="45.75" customHeight="1">
      <c r="A59" s="17" t="s">
        <v>183</v>
      </c>
      <c r="B59" s="18" t="s">
        <v>88</v>
      </c>
      <c r="C59" s="19" t="s">
        <v>215</v>
      </c>
      <c r="D59" s="18" t="s">
        <v>34</v>
      </c>
      <c r="E59" s="20">
        <v>1130.94</v>
      </c>
      <c r="F59" s="20"/>
      <c r="G59" s="20">
        <f>E59*F59</f>
        <v>0</v>
      </c>
      <c r="H59" s="27"/>
    </row>
    <row r="60" spans="1:8" ht="41.25" customHeight="1">
      <c r="A60" s="17" t="s">
        <v>184</v>
      </c>
      <c r="B60" s="18" t="s">
        <v>88</v>
      </c>
      <c r="C60" s="19" t="s">
        <v>217</v>
      </c>
      <c r="D60" s="18" t="s">
        <v>34</v>
      </c>
      <c r="E60" s="20">
        <v>1280.22</v>
      </c>
      <c r="F60" s="20"/>
      <c r="G60" s="20">
        <f>E60*F60</f>
        <v>0</v>
      </c>
      <c r="H60" s="27"/>
    </row>
    <row r="61" spans="1:8" ht="17.25" customHeight="1">
      <c r="A61" s="28" t="s">
        <v>89</v>
      </c>
      <c r="B61" s="29" t="s">
        <v>14</v>
      </c>
      <c r="C61" s="30" t="s">
        <v>90</v>
      </c>
      <c r="D61" s="31"/>
      <c r="E61" s="32"/>
      <c r="F61" s="32"/>
      <c r="G61" s="33"/>
      <c r="H61" s="5"/>
    </row>
    <row r="62" spans="1:8" ht="45.75" customHeight="1">
      <c r="A62" s="23" t="s">
        <v>185</v>
      </c>
      <c r="B62" s="24" t="s">
        <v>91</v>
      </c>
      <c r="C62" s="25" t="s">
        <v>218</v>
      </c>
      <c r="D62" s="24" t="s">
        <v>34</v>
      </c>
      <c r="E62" s="26">
        <v>1251.32</v>
      </c>
      <c r="F62" s="26"/>
      <c r="G62" s="26">
        <f aca="true" t="shared" si="1" ref="G62:G67">E62*F62</f>
        <v>0</v>
      </c>
      <c r="H62" s="27"/>
    </row>
    <row r="63" spans="1:8" ht="36" customHeight="1">
      <c r="A63" s="23" t="s">
        <v>186</v>
      </c>
      <c r="B63" s="24" t="s">
        <v>91</v>
      </c>
      <c r="C63" s="25" t="s">
        <v>92</v>
      </c>
      <c r="D63" s="24" t="s">
        <v>93</v>
      </c>
      <c r="E63" s="26">
        <v>595.33</v>
      </c>
      <c r="F63" s="26"/>
      <c r="G63" s="26">
        <f t="shared" si="1"/>
        <v>0</v>
      </c>
      <c r="H63" s="27"/>
    </row>
    <row r="64" spans="1:8" ht="36" customHeight="1">
      <c r="A64" s="23" t="s">
        <v>187</v>
      </c>
      <c r="B64" s="18" t="s">
        <v>91</v>
      </c>
      <c r="C64" s="19" t="s">
        <v>94</v>
      </c>
      <c r="D64" s="24" t="s">
        <v>34</v>
      </c>
      <c r="E64" s="20">
        <v>119.5</v>
      </c>
      <c r="F64" s="20"/>
      <c r="G64" s="20">
        <f t="shared" si="1"/>
        <v>0</v>
      </c>
      <c r="H64" s="27"/>
    </row>
    <row r="65" spans="1:8" ht="36" customHeight="1">
      <c r="A65" s="23" t="s">
        <v>188</v>
      </c>
      <c r="B65" s="18" t="s">
        <v>91</v>
      </c>
      <c r="C65" s="19" t="s">
        <v>95</v>
      </c>
      <c r="D65" s="18" t="s">
        <v>34</v>
      </c>
      <c r="E65" s="20">
        <v>4590.4</v>
      </c>
      <c r="F65" s="20"/>
      <c r="G65" s="20">
        <f t="shared" si="1"/>
        <v>0</v>
      </c>
      <c r="H65" s="27"/>
    </row>
    <row r="66" spans="1:8" ht="55.5" customHeight="1">
      <c r="A66" s="23" t="s">
        <v>189</v>
      </c>
      <c r="B66" s="18" t="s">
        <v>91</v>
      </c>
      <c r="C66" s="19" t="s">
        <v>219</v>
      </c>
      <c r="D66" s="18" t="s">
        <v>34</v>
      </c>
      <c r="E66" s="20">
        <f>181+896.7</f>
        <v>1077.7</v>
      </c>
      <c r="F66" s="20"/>
      <c r="G66" s="20">
        <f t="shared" si="1"/>
        <v>0</v>
      </c>
      <c r="H66" s="27"/>
    </row>
    <row r="67" spans="1:8" ht="63.75" customHeight="1">
      <c r="A67" s="23" t="s">
        <v>190</v>
      </c>
      <c r="B67" s="18" t="s">
        <v>91</v>
      </c>
      <c r="C67" s="19" t="s">
        <v>220</v>
      </c>
      <c r="D67" s="18" t="s">
        <v>34</v>
      </c>
      <c r="E67" s="26">
        <v>5870.56</v>
      </c>
      <c r="F67" s="20"/>
      <c r="G67" s="20">
        <f t="shared" si="1"/>
        <v>0</v>
      </c>
      <c r="H67" s="21">
        <f>SUM(G62:G67)</f>
        <v>0</v>
      </c>
    </row>
    <row r="68" spans="1:8" ht="15.75" customHeight="1">
      <c r="A68" s="8" t="s">
        <v>96</v>
      </c>
      <c r="B68" s="4" t="s">
        <v>14</v>
      </c>
      <c r="C68" s="9" t="s">
        <v>97</v>
      </c>
      <c r="D68" s="10"/>
      <c r="E68" s="11"/>
      <c r="F68" s="11"/>
      <c r="G68" s="12"/>
      <c r="H68" s="5"/>
    </row>
    <row r="69" spans="1:8" ht="25.5" customHeight="1">
      <c r="A69" s="17" t="s">
        <v>191</v>
      </c>
      <c r="B69" s="18" t="s">
        <v>98</v>
      </c>
      <c r="C69" s="19" t="s">
        <v>99</v>
      </c>
      <c r="D69" s="18" t="s">
        <v>34</v>
      </c>
      <c r="E69" s="20">
        <v>682.5</v>
      </c>
      <c r="F69" s="20"/>
      <c r="G69" s="20">
        <f>E69*F69</f>
        <v>0</v>
      </c>
      <c r="H69" s="21">
        <f>G69</f>
        <v>0</v>
      </c>
    </row>
    <row r="70" spans="1:8" ht="24.75" customHeight="1">
      <c r="A70" s="8" t="s">
        <v>100</v>
      </c>
      <c r="B70" s="4" t="s">
        <v>14</v>
      </c>
      <c r="C70" s="9" t="s">
        <v>101</v>
      </c>
      <c r="D70" s="10"/>
      <c r="E70" s="11"/>
      <c r="F70" s="11"/>
      <c r="G70" s="12"/>
      <c r="H70" s="21"/>
    </row>
    <row r="71" spans="1:8" ht="37.5" customHeight="1">
      <c r="A71" s="23" t="s">
        <v>192</v>
      </c>
      <c r="B71" s="24" t="s">
        <v>102</v>
      </c>
      <c r="C71" s="25" t="s">
        <v>103</v>
      </c>
      <c r="D71" s="24" t="s">
        <v>34</v>
      </c>
      <c r="E71" s="26">
        <v>902</v>
      </c>
      <c r="F71" s="26"/>
      <c r="G71" s="26">
        <f>E71*F71</f>
        <v>0</v>
      </c>
      <c r="H71" s="21">
        <f>G71</f>
        <v>0</v>
      </c>
    </row>
    <row r="72" spans="1:8" ht="18" customHeight="1">
      <c r="A72" s="8" t="s">
        <v>104</v>
      </c>
      <c r="B72" s="4" t="s">
        <v>11</v>
      </c>
      <c r="C72" s="9" t="s">
        <v>105</v>
      </c>
      <c r="D72" s="10"/>
      <c r="E72" s="11"/>
      <c r="F72" s="11"/>
      <c r="G72" s="12"/>
      <c r="H72" s="5"/>
    </row>
    <row r="73" spans="1:8" ht="15.75" customHeight="1">
      <c r="A73" s="8" t="s">
        <v>106</v>
      </c>
      <c r="B73" s="4" t="s">
        <v>14</v>
      </c>
      <c r="C73" s="9" t="s">
        <v>107</v>
      </c>
      <c r="D73" s="10"/>
      <c r="E73" s="11"/>
      <c r="F73" s="11"/>
      <c r="G73" s="12"/>
      <c r="H73" s="5"/>
    </row>
    <row r="74" spans="1:8" ht="45" customHeight="1">
      <c r="A74" s="17" t="s">
        <v>193</v>
      </c>
      <c r="B74" s="18" t="s">
        <v>108</v>
      </c>
      <c r="C74" s="19" t="s">
        <v>109</v>
      </c>
      <c r="D74" s="18" t="s">
        <v>41</v>
      </c>
      <c r="E74" s="20">
        <v>895</v>
      </c>
      <c r="F74" s="20"/>
      <c r="G74" s="20">
        <f>E74*F74</f>
        <v>0</v>
      </c>
      <c r="H74" s="27"/>
    </row>
    <row r="75" spans="1:8" ht="45" customHeight="1">
      <c r="A75" s="17" t="s">
        <v>194</v>
      </c>
      <c r="B75" s="18" t="s">
        <v>108</v>
      </c>
      <c r="C75" s="19" t="s">
        <v>110</v>
      </c>
      <c r="D75" s="18" t="s">
        <v>41</v>
      </c>
      <c r="E75" s="20">
        <v>141.5</v>
      </c>
      <c r="F75" s="20"/>
      <c r="G75" s="20">
        <f>E75*F75</f>
        <v>0</v>
      </c>
      <c r="H75" s="21">
        <f>SUM(G74:G75)</f>
        <v>0</v>
      </c>
    </row>
    <row r="76" spans="1:8" ht="15" customHeight="1">
      <c r="A76" s="8" t="s">
        <v>111</v>
      </c>
      <c r="B76" s="4" t="s">
        <v>14</v>
      </c>
      <c r="C76" s="9" t="s">
        <v>112</v>
      </c>
      <c r="D76" s="10"/>
      <c r="E76" s="11"/>
      <c r="F76" s="11"/>
      <c r="G76" s="12"/>
      <c r="H76" s="21"/>
    </row>
    <row r="77" spans="1:8" ht="38.25" customHeight="1">
      <c r="A77" s="17" t="s">
        <v>195</v>
      </c>
      <c r="B77" s="18" t="s">
        <v>113</v>
      </c>
      <c r="C77" s="19" t="s">
        <v>114</v>
      </c>
      <c r="D77" s="18" t="s">
        <v>34</v>
      </c>
      <c r="E77" s="20">
        <v>1381</v>
      </c>
      <c r="F77" s="20"/>
      <c r="G77" s="20">
        <f>E77*F77</f>
        <v>0</v>
      </c>
      <c r="H77" s="27"/>
    </row>
    <row r="78" spans="1:8" ht="39.75" customHeight="1">
      <c r="A78" s="17" t="s">
        <v>196</v>
      </c>
      <c r="B78" s="18" t="s">
        <v>115</v>
      </c>
      <c r="C78" s="19" t="s">
        <v>116</v>
      </c>
      <c r="D78" s="18" t="s">
        <v>34</v>
      </c>
      <c r="E78" s="20">
        <v>437</v>
      </c>
      <c r="F78" s="20"/>
      <c r="G78" s="20">
        <f>E78*F78</f>
        <v>0</v>
      </c>
      <c r="H78" s="21">
        <f>SUM(G77:G78)</f>
        <v>0</v>
      </c>
    </row>
    <row r="79" spans="1:8" ht="17.25" customHeight="1">
      <c r="A79" s="8" t="s">
        <v>117</v>
      </c>
      <c r="B79" s="4" t="s">
        <v>14</v>
      </c>
      <c r="C79" s="9" t="s">
        <v>118</v>
      </c>
      <c r="D79" s="10"/>
      <c r="E79" s="11"/>
      <c r="F79" s="11"/>
      <c r="G79" s="12"/>
      <c r="H79" s="21"/>
    </row>
    <row r="80" spans="1:8" ht="29.25" customHeight="1">
      <c r="A80" s="17" t="s">
        <v>197</v>
      </c>
      <c r="B80" s="18" t="s">
        <v>119</v>
      </c>
      <c r="C80" s="19" t="s">
        <v>120</v>
      </c>
      <c r="D80" s="18" t="s">
        <v>41</v>
      </c>
      <c r="E80" s="20">
        <v>760</v>
      </c>
      <c r="F80" s="20"/>
      <c r="G80" s="20">
        <f>E80*F80</f>
        <v>0</v>
      </c>
      <c r="H80" s="21">
        <f>G80</f>
        <v>0</v>
      </c>
    </row>
    <row r="81" spans="1:8" ht="16.5" customHeight="1">
      <c r="A81" s="8" t="s">
        <v>121</v>
      </c>
      <c r="B81" s="4" t="s">
        <v>11</v>
      </c>
      <c r="C81" s="9" t="s">
        <v>122</v>
      </c>
      <c r="D81" s="10"/>
      <c r="E81" s="11"/>
      <c r="F81" s="11"/>
      <c r="G81" s="12"/>
      <c r="H81" s="5"/>
    </row>
    <row r="82" spans="1:8" ht="16.5" customHeight="1">
      <c r="A82" s="8" t="s">
        <v>123</v>
      </c>
      <c r="B82" s="4" t="s">
        <v>14</v>
      </c>
      <c r="C82" s="9" t="s">
        <v>124</v>
      </c>
      <c r="D82" s="10"/>
      <c r="E82" s="11"/>
      <c r="F82" s="11"/>
      <c r="G82" s="12"/>
      <c r="H82" s="5"/>
    </row>
    <row r="83" spans="1:8" ht="29.25" customHeight="1">
      <c r="A83" s="23" t="s">
        <v>198</v>
      </c>
      <c r="B83" s="24" t="s">
        <v>98</v>
      </c>
      <c r="C83" s="25" t="s">
        <v>125</v>
      </c>
      <c r="D83" s="24" t="s">
        <v>34</v>
      </c>
      <c r="E83" s="26">
        <v>955</v>
      </c>
      <c r="F83" s="26"/>
      <c r="G83" s="26">
        <f>E83*F83</f>
        <v>0</v>
      </c>
      <c r="H83" s="21">
        <f>G83</f>
        <v>0</v>
      </c>
    </row>
    <row r="84" spans="1:8" ht="18" customHeight="1">
      <c r="A84" s="28" t="s">
        <v>126</v>
      </c>
      <c r="B84" s="29" t="s">
        <v>14</v>
      </c>
      <c r="C84" s="30" t="s">
        <v>127</v>
      </c>
      <c r="D84" s="31"/>
      <c r="E84" s="32"/>
      <c r="F84" s="32"/>
      <c r="G84" s="33"/>
      <c r="H84" s="5"/>
    </row>
    <row r="85" spans="1:8" ht="32.25" customHeight="1">
      <c r="A85" s="17" t="s">
        <v>199</v>
      </c>
      <c r="B85" s="24" t="s">
        <v>128</v>
      </c>
      <c r="C85" s="19" t="s">
        <v>129</v>
      </c>
      <c r="D85" s="18" t="s">
        <v>41</v>
      </c>
      <c r="E85" s="20">
        <v>17.21</v>
      </c>
      <c r="F85" s="20"/>
      <c r="G85" s="20">
        <f>E85*F85</f>
        <v>0</v>
      </c>
      <c r="H85" s="27"/>
    </row>
    <row r="86" spans="1:8" ht="21" customHeight="1">
      <c r="A86" s="8" t="s">
        <v>130</v>
      </c>
      <c r="B86" s="4" t="s">
        <v>14</v>
      </c>
      <c r="C86" s="9" t="s">
        <v>131</v>
      </c>
      <c r="D86" s="10"/>
      <c r="E86" s="11"/>
      <c r="F86" s="11"/>
      <c r="G86" s="12"/>
      <c r="H86" s="5"/>
    </row>
    <row r="87" spans="1:8" ht="21" customHeight="1">
      <c r="A87" s="17" t="s">
        <v>200</v>
      </c>
      <c r="B87" s="4"/>
      <c r="C87" s="19" t="s">
        <v>132</v>
      </c>
      <c r="D87" s="18" t="s">
        <v>34</v>
      </c>
      <c r="E87" s="20">
        <v>27.54</v>
      </c>
      <c r="F87" s="20"/>
      <c r="G87" s="20">
        <f>E87*F87</f>
        <v>0</v>
      </c>
      <c r="H87" s="5"/>
    </row>
    <row r="88" spans="1:8" ht="29.25" customHeight="1">
      <c r="A88" s="23" t="s">
        <v>201</v>
      </c>
      <c r="B88" s="24" t="s">
        <v>133</v>
      </c>
      <c r="C88" s="25" t="s">
        <v>134</v>
      </c>
      <c r="D88" s="24" t="s">
        <v>23</v>
      </c>
      <c r="E88" s="26">
        <v>395.4</v>
      </c>
      <c r="F88" s="26"/>
      <c r="G88" s="26">
        <f>E88*F88</f>
        <v>0</v>
      </c>
      <c r="H88" s="21">
        <f>G88</f>
        <v>0</v>
      </c>
    </row>
    <row r="89" spans="1:8" ht="25.5" customHeight="1">
      <c r="A89" s="8" t="s">
        <v>135</v>
      </c>
      <c r="B89" s="4" t="s">
        <v>11</v>
      </c>
      <c r="C89" s="9" t="s">
        <v>136</v>
      </c>
      <c r="D89" s="10"/>
      <c r="E89" s="11"/>
      <c r="F89" s="11"/>
      <c r="G89" s="12"/>
      <c r="H89" s="5"/>
    </row>
    <row r="90" spans="1:8" ht="16.5" customHeight="1">
      <c r="A90" s="8" t="s">
        <v>137</v>
      </c>
      <c r="B90" s="4" t="s">
        <v>14</v>
      </c>
      <c r="C90" s="9" t="s">
        <v>138</v>
      </c>
      <c r="D90" s="10"/>
      <c r="E90" s="11"/>
      <c r="F90" s="11"/>
      <c r="G90" s="12"/>
      <c r="H90" s="5"/>
    </row>
    <row r="91" spans="1:8" ht="39" customHeight="1">
      <c r="A91" s="17" t="s">
        <v>202</v>
      </c>
      <c r="B91" s="18" t="s">
        <v>139</v>
      </c>
      <c r="C91" s="19" t="s">
        <v>140</v>
      </c>
      <c r="D91" s="18" t="s">
        <v>34</v>
      </c>
      <c r="E91" s="20">
        <v>140.43</v>
      </c>
      <c r="F91" s="20"/>
      <c r="G91" s="20">
        <f>E91*F91</f>
        <v>0</v>
      </c>
      <c r="H91" s="27"/>
    </row>
    <row r="92" spans="1:8" ht="39" customHeight="1">
      <c r="A92" s="17" t="s">
        <v>203</v>
      </c>
      <c r="B92" s="18" t="s">
        <v>139</v>
      </c>
      <c r="C92" s="19" t="s">
        <v>141</v>
      </c>
      <c r="D92" s="18" t="s">
        <v>34</v>
      </c>
      <c r="E92" s="20">
        <v>45.6</v>
      </c>
      <c r="F92" s="20"/>
      <c r="G92" s="20">
        <f>E92*F92</f>
        <v>0</v>
      </c>
      <c r="H92" s="27"/>
    </row>
    <row r="93" spans="1:8" ht="20.25" customHeight="1">
      <c r="A93" s="8" t="s">
        <v>142</v>
      </c>
      <c r="B93" s="4" t="s">
        <v>14</v>
      </c>
      <c r="C93" s="9" t="s">
        <v>143</v>
      </c>
      <c r="D93" s="10"/>
      <c r="E93" s="11"/>
      <c r="F93" s="11"/>
      <c r="G93" s="12"/>
      <c r="H93" s="5"/>
    </row>
    <row r="94" spans="1:8" ht="33" customHeight="1">
      <c r="A94" s="17" t="s">
        <v>204</v>
      </c>
      <c r="B94" s="18" t="s">
        <v>144</v>
      </c>
      <c r="C94" s="19" t="s">
        <v>145</v>
      </c>
      <c r="D94" s="18" t="s">
        <v>28</v>
      </c>
      <c r="E94" s="20">
        <v>12</v>
      </c>
      <c r="F94" s="20"/>
      <c r="G94" s="20">
        <f>E94*F94</f>
        <v>0</v>
      </c>
      <c r="H94" s="27"/>
    </row>
    <row r="95" spans="1:8" ht="33" customHeight="1">
      <c r="A95" s="17" t="s">
        <v>205</v>
      </c>
      <c r="B95" s="18" t="s">
        <v>144</v>
      </c>
      <c r="C95" s="19" t="s">
        <v>146</v>
      </c>
      <c r="D95" s="18" t="s">
        <v>28</v>
      </c>
      <c r="E95" s="20">
        <v>15</v>
      </c>
      <c r="F95" s="20"/>
      <c r="G95" s="20">
        <f>E95*F95</f>
        <v>0</v>
      </c>
      <c r="H95" s="27"/>
    </row>
    <row r="96" spans="1:8" ht="21" customHeight="1">
      <c r="A96" s="8" t="s">
        <v>147</v>
      </c>
      <c r="B96" s="4" t="s">
        <v>11</v>
      </c>
      <c r="C96" s="9" t="s">
        <v>148</v>
      </c>
      <c r="D96" s="10"/>
      <c r="E96" s="11"/>
      <c r="F96" s="11"/>
      <c r="G96" s="12"/>
      <c r="H96" s="5"/>
    </row>
    <row r="97" spans="1:8" ht="21" customHeight="1">
      <c r="A97" s="8" t="s">
        <v>149</v>
      </c>
      <c r="B97" s="4" t="s">
        <v>14</v>
      </c>
      <c r="C97" s="9" t="s">
        <v>150</v>
      </c>
      <c r="D97" s="10"/>
      <c r="E97" s="11"/>
      <c r="F97" s="11"/>
      <c r="G97" s="12"/>
      <c r="H97" s="5"/>
    </row>
    <row r="98" spans="1:8" ht="21" customHeight="1">
      <c r="A98" s="17" t="s">
        <v>206</v>
      </c>
      <c r="B98" s="18"/>
      <c r="C98" s="19" t="s">
        <v>151</v>
      </c>
      <c r="D98" s="18" t="s">
        <v>28</v>
      </c>
      <c r="E98" s="20">
        <v>31</v>
      </c>
      <c r="F98" s="26"/>
      <c r="G98" s="26">
        <f>E98*F98</f>
        <v>0</v>
      </c>
      <c r="H98" s="5"/>
    </row>
    <row r="99" spans="1:8" ht="46.5" customHeight="1">
      <c r="A99" s="17" t="s">
        <v>207</v>
      </c>
      <c r="B99" s="18"/>
      <c r="C99" s="19" t="s">
        <v>221</v>
      </c>
      <c r="D99" s="18" t="s">
        <v>28</v>
      </c>
      <c r="E99" s="20">
        <v>24</v>
      </c>
      <c r="F99" s="26"/>
      <c r="G99" s="26">
        <f>E99*F99</f>
        <v>0</v>
      </c>
      <c r="H99" s="5"/>
    </row>
    <row r="100" spans="1:8" ht="29.25" customHeight="1">
      <c r="A100" s="17" t="s">
        <v>208</v>
      </c>
      <c r="B100" s="18" t="s">
        <v>152</v>
      </c>
      <c r="C100" s="19" t="s">
        <v>153</v>
      </c>
      <c r="D100" s="18" t="s">
        <v>41</v>
      </c>
      <c r="E100" s="20">
        <v>58</v>
      </c>
      <c r="F100" s="20"/>
      <c r="G100" s="20">
        <f>E100*F100</f>
        <v>0</v>
      </c>
      <c r="H100" s="27"/>
    </row>
    <row r="101" spans="1:8" ht="29.25" customHeight="1">
      <c r="A101" s="17" t="s">
        <v>209</v>
      </c>
      <c r="B101" s="18" t="s">
        <v>152</v>
      </c>
      <c r="C101" s="19" t="s">
        <v>154</v>
      </c>
      <c r="D101" s="18" t="s">
        <v>41</v>
      </c>
      <c r="E101" s="20">
        <v>84</v>
      </c>
      <c r="F101" s="20"/>
      <c r="G101" s="20">
        <f>E101*F101</f>
        <v>0</v>
      </c>
      <c r="H101" s="21">
        <f>SUM(G100:G101)</f>
        <v>0</v>
      </c>
    </row>
    <row r="102" spans="1:8" ht="20.25" customHeight="1">
      <c r="A102" s="58" t="s">
        <v>155</v>
      </c>
      <c r="B102" s="59"/>
      <c r="C102" s="60"/>
      <c r="D102" s="60"/>
      <c r="E102" s="68"/>
      <c r="F102" s="69"/>
      <c r="G102" s="61">
        <f>SUM(G11:G101)</f>
        <v>0</v>
      </c>
      <c r="H102" s="27"/>
    </row>
    <row r="103" spans="1:8" ht="20.25" customHeight="1">
      <c r="A103" s="58" t="s">
        <v>156</v>
      </c>
      <c r="B103" s="59"/>
      <c r="C103" s="60"/>
      <c r="D103" s="60"/>
      <c r="E103" s="68"/>
      <c r="F103" s="69"/>
      <c r="G103" s="61">
        <f>G102*23%</f>
        <v>0</v>
      </c>
      <c r="H103" s="27"/>
    </row>
    <row r="104" spans="1:8" ht="20.25" customHeight="1">
      <c r="A104" s="58" t="s">
        <v>157</v>
      </c>
      <c r="B104" s="59"/>
      <c r="C104" s="60"/>
      <c r="D104" s="60"/>
      <c r="E104" s="68"/>
      <c r="F104" s="69"/>
      <c r="G104" s="61">
        <f>G102+G103</f>
        <v>0</v>
      </c>
      <c r="H104" s="27"/>
    </row>
    <row r="105" spans="1:8" ht="12.75" customHeight="1">
      <c r="A105" s="62"/>
      <c r="B105" s="62"/>
      <c r="C105" s="63"/>
      <c r="D105" s="62"/>
      <c r="E105" s="64"/>
      <c r="F105" s="64"/>
      <c r="G105" s="64"/>
      <c r="H105" s="62"/>
    </row>
    <row r="106" spans="1:8" ht="12.75" customHeight="1">
      <c r="A106" s="65" t="s">
        <v>158</v>
      </c>
      <c r="B106" s="80" t="s">
        <v>223</v>
      </c>
      <c r="C106" s="81"/>
      <c r="D106" s="81"/>
      <c r="E106" s="81"/>
      <c r="F106" s="81"/>
      <c r="G106" s="81"/>
      <c r="H106" s="66"/>
    </row>
    <row r="109" spans="5:7" ht="14.25" customHeight="1">
      <c r="E109" s="74" t="s">
        <v>224</v>
      </c>
      <c r="F109" s="74"/>
      <c r="G109" s="74"/>
    </row>
    <row r="110" spans="5:7" ht="14.25" customHeight="1">
      <c r="E110" s="74" t="s">
        <v>225</v>
      </c>
      <c r="F110" s="74"/>
      <c r="G110" s="74"/>
    </row>
    <row r="111" spans="5:7" ht="14.25" customHeight="1">
      <c r="E111" s="74"/>
      <c r="F111" s="74"/>
      <c r="G111" s="74"/>
    </row>
  </sheetData>
  <sheetProtection selectLockedCells="1" selectUnlockedCells="1"/>
  <mergeCells count="13">
    <mergeCell ref="A1:G1"/>
    <mergeCell ref="B106:G106"/>
    <mergeCell ref="C55:D55"/>
    <mergeCell ref="A6:A7"/>
    <mergeCell ref="B6:B7"/>
    <mergeCell ref="C6:C7"/>
    <mergeCell ref="D6:D7"/>
    <mergeCell ref="E6:E7"/>
    <mergeCell ref="A3:G3"/>
    <mergeCell ref="E109:G109"/>
    <mergeCell ref="E110:G111"/>
    <mergeCell ref="A2:H2"/>
    <mergeCell ref="A4:G5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2013-07-24T09:40:17Z</cp:lastPrinted>
  <dcterms:created xsi:type="dcterms:W3CDTF">2013-06-19T08:27:54Z</dcterms:created>
  <dcterms:modified xsi:type="dcterms:W3CDTF">2013-07-24T10:28:59Z</dcterms:modified>
  <cp:category/>
  <cp:version/>
  <cp:contentType/>
  <cp:contentStatus/>
</cp:coreProperties>
</file>