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01 2012" sheetId="1" r:id="rId1"/>
  </sheets>
  <definedNames>
    <definedName name="_xlnm.Print_Area" localSheetId="0">'01 2012'!$A$1:$G$114</definedName>
    <definedName name="_xlnm.Print_Titles" localSheetId="0">'01 2012'!$6:$8</definedName>
  </definedNames>
  <calcPr fullCalcOnLoad="1" fullPrecision="0"/>
</workbook>
</file>

<file path=xl/sharedStrings.xml><?xml version="1.0" encoding="utf-8"?>
<sst xmlns="http://schemas.openxmlformats.org/spreadsheetml/2006/main" count="311" uniqueCount="188">
  <si>
    <t>Numer</t>
  </si>
  <si>
    <t>Podstawa</t>
  </si>
  <si>
    <t>Opis</t>
  </si>
  <si>
    <t xml:space="preserve">Jednostka miary </t>
  </si>
  <si>
    <t>Ilość</t>
  </si>
  <si>
    <t>Cena jednostkowa</t>
  </si>
  <si>
    <t>Wartość zł</t>
  </si>
  <si>
    <t>Wartość</t>
  </si>
  <si>
    <t>(zł)</t>
  </si>
  <si>
    <t xml:space="preserve">(5 x 6) </t>
  </si>
  <si>
    <t>1</t>
  </si>
  <si>
    <t>Rozdział</t>
  </si>
  <si>
    <t>ROBOTY PRZYGOTOWAWCZE</t>
  </si>
  <si>
    <t>1.1</t>
  </si>
  <si>
    <t>Element</t>
  </si>
  <si>
    <t>Odtworzenie trasy i punktów wysokościowych</t>
  </si>
  <si>
    <t>D-01.01.01</t>
  </si>
  <si>
    <t>Roboty pomiarowe przy liniowych robotach ziemnych, trasa dróg w terenie równinnym wraz z wykonaniem inwentaryzacji powykonawczej</t>
  </si>
  <si>
    <t>km</t>
  </si>
  <si>
    <t>1.2</t>
  </si>
  <si>
    <t>Zdjęcie warstwy humusu i darniny</t>
  </si>
  <si>
    <t>D-01.02.02</t>
  </si>
  <si>
    <t>Usunięcie warstwy ziemi urodzajnej (humusu) za pomocą spycharek, grubość warstwy do 10 cm</t>
  </si>
  <si>
    <t>m3</t>
  </si>
  <si>
    <t>1.3</t>
  </si>
  <si>
    <t>Wycinka drzew</t>
  </si>
  <si>
    <t>D-01.02.01</t>
  </si>
  <si>
    <t>Mechaniczne ścinanie drzew z karczowaniem pni, średnice drzew 10-15 cm</t>
  </si>
  <si>
    <t>szt</t>
  </si>
  <si>
    <t>Mechaniczne ścinanie drzew z karczowaniem pni, średnice drzew 16-25·cm</t>
  </si>
  <si>
    <t>Mechaniczne ścinanie drzew z karczowaniem pni, średnice drzew 46-55·cm</t>
  </si>
  <si>
    <t>Mechaniczne karczowanie, krzaki i podszycie gęste (powyżej 60 % powierzchni)</t>
  </si>
  <si>
    <t>ha</t>
  </si>
  <si>
    <t>1.4</t>
  </si>
  <si>
    <t>Rozbiórki elementów dróg ogrodzeń i przepustów</t>
  </si>
  <si>
    <t>D-01.02.04</t>
  </si>
  <si>
    <t>Rozebranie nawierzchni na zjazdach, nawierzchnia z betonu, grubość 15 cm, mechanicznie</t>
  </si>
  <si>
    <t>m2</t>
  </si>
  <si>
    <t>Rozebranie przepustów rurowych pod zjazdami, rury betonowe Fi·40, 50, 60·cm</t>
  </si>
  <si>
    <t>m</t>
  </si>
  <si>
    <t>Rozebranie nawierzchni, masy mineralno-bitumiczne grubość 9·cm</t>
  </si>
  <si>
    <t>Rozebranie podbudowy,z kruszywa, grubośc 20·cm, mechanicznie</t>
  </si>
  <si>
    <t>Rozebranie, ścianek czołowych przepustów</t>
  </si>
  <si>
    <t>Zdjęcie tarcz (tablic) znaków drogowych</t>
  </si>
  <si>
    <t>Rozebranie słupków do znaków</t>
  </si>
  <si>
    <t>2</t>
  </si>
  <si>
    <t>ROBOTY ZIEMNE</t>
  </si>
  <si>
    <t>2.1</t>
  </si>
  <si>
    <t>Wykonanie wykopów w gruntach I-V kat.</t>
  </si>
  <si>
    <t>D-02.01.01</t>
  </si>
  <si>
    <t>2.2</t>
  </si>
  <si>
    <t>Wykonanie nasypu</t>
  </si>
  <si>
    <t>D-02.03.01</t>
  </si>
  <si>
    <t>3</t>
  </si>
  <si>
    <t>ODWODNIENIE KORPUSU DROGOWEGO</t>
  </si>
  <si>
    <t>3.1</t>
  </si>
  <si>
    <t>Czyszczenie przepustów pod drogą</t>
  </si>
  <si>
    <t>D-03.01.03</t>
  </si>
  <si>
    <t>Oczyszczanie rowów i przepustów z namułu, grubość namułu do 50% jego średnicy</t>
  </si>
  <si>
    <t>3.2</t>
  </si>
  <si>
    <t>D-03.02.01</t>
  </si>
  <si>
    <t>3.3</t>
  </si>
  <si>
    <t>Podłoża i obsypki z kruszyw naturalnych dowiezionych, piasek</t>
  </si>
  <si>
    <t>3.4</t>
  </si>
  <si>
    <t>3.5</t>
  </si>
  <si>
    <t>Przykanaliki deszczowe – wykopy</t>
  </si>
  <si>
    <t>Przykanaliki deszczowe – roboty montażowe</t>
  </si>
  <si>
    <t>Kanały z rur typu PP łączone na wcisk, Fi·200·mm</t>
  </si>
  <si>
    <t>Studzienki ściekowe uliczne i podwórzowe, Fi·500·mm, z osadnikiem bez syfonu</t>
  </si>
  <si>
    <t>Przebicie otworów w elementach z betonu o powierzchni do 0,05·m2, beton żwirowy, grubość do 20·cm</t>
  </si>
  <si>
    <t>4</t>
  </si>
  <si>
    <t>ZJAZDY</t>
  </si>
  <si>
    <t>4.1</t>
  </si>
  <si>
    <t>Przepusty pod zjazdami</t>
  </si>
  <si>
    <t>D-06.02.01a</t>
  </si>
  <si>
    <t>Podłoża z kruszyw naturalnych dowiezionych, pospółka, grubość warstw 20cm</t>
  </si>
  <si>
    <t>Przepusty rurowe pod zjazdami, rury HDPE Fi·40·cm</t>
  </si>
  <si>
    <t>D-03.01.01</t>
  </si>
  <si>
    <t>Ulożenie przepustow rurowych  o średnicy 50cm pod skrzyżowaniem, rury HDPE</t>
  </si>
  <si>
    <t>Przepusty rurowe pod zjazdami, ścianki czołowe dla rur Fi·50·cm</t>
  </si>
  <si>
    <t>Przepusty rurowe pod zjazdami, ścianki czołowe dla rur Fi·40·cm</t>
  </si>
  <si>
    <t>Przepusty rurowe pod drogą powiatową, ścianki czolowe</t>
  </si>
  <si>
    <t>5</t>
  </si>
  <si>
    <t>PODBUDOWY I NAWIERZCHNIE</t>
  </si>
  <si>
    <t>5.2</t>
  </si>
  <si>
    <t>Podbudowy z kruszyw łamanych stabilizowanych mechanicznie</t>
  </si>
  <si>
    <t>D-04.04.01</t>
  </si>
  <si>
    <t>D-04.05.01</t>
  </si>
  <si>
    <t>Ulepszone podłoże stabilizowane cementem o Rm=5Mpa grubość 15cm</t>
  </si>
  <si>
    <t>Podbudowy z kruszyw łamanych, warstwa górna, po zagęszczeniu 15·cm</t>
  </si>
  <si>
    <t>Podbudowy z kruszyw łamanych, warstwa górna, po zagęszczeniu 25·cm</t>
  </si>
  <si>
    <t>5.3</t>
  </si>
  <si>
    <t>5.4</t>
  </si>
  <si>
    <t>Nawierzchnia z betonu asfaltowego</t>
  </si>
  <si>
    <t>D-05.03.05</t>
  </si>
  <si>
    <t>W-wa wyrównawcza z betonu asfaltowego, średnia grubość warstwy 4cm</t>
  </si>
  <si>
    <t>Wyrównanie istniejącej podbudowy betonem asfaltowym grysowo-żwirowym dla KR2, mechanicznie, średnia grubość warstwy 4cm</t>
  </si>
  <si>
    <t>t</t>
  </si>
  <si>
    <t>Nawierzchnie z mieszanek mineralno-bitumicznych grysowo-żwirowych, warstwa asfaltowa wiążąca, grubości5·cm</t>
  </si>
  <si>
    <t>Nawierzchnie z mieszanek mineralno-bitumicznych grysowo-żwirowych, warstwa asfaltowa ścieralna, grubości 4·cm</t>
  </si>
  <si>
    <t>Nawierzchnie z kruszywa</t>
  </si>
  <si>
    <t>D-06.03.01</t>
  </si>
  <si>
    <t>Geokompozyt</t>
  </si>
  <si>
    <t>D-05.03.26a</t>
  </si>
  <si>
    <t xml:space="preserve">Ułożenie geosiatki szklanej powlekanej asfaltem (układana na połączeniu nawierzchni z poszerzeniem pod dwoma warstwami bitumicznymi) </t>
  </si>
  <si>
    <t>D-04.02.01a</t>
  </si>
  <si>
    <t>Ułożenie geowłókniny (geowłókniną owijamy ostatnią warstwę kruszywa na poszerzeniach)</t>
  </si>
  <si>
    <t>6</t>
  </si>
  <si>
    <t>6.1</t>
  </si>
  <si>
    <t>Krawężniki betonowe</t>
  </si>
  <si>
    <t>D-08.01.01</t>
  </si>
  <si>
    <t>Krawężniki wraz z wykonaniem ław, krawężniki betonowe wystające 20x30 cm, ława z oporem, beton C12/15 w ilości 0,07m3/mb, podsypka cementowo-piaskowa 1:4</t>
  </si>
  <si>
    <t>Krawężniki wraz z wykonaniem ław, krawężniki betonowe wystające 15x25 cm, ława z oporem, beton C12/15 w ilości 0,07m3/mb, podsypka cementowo-piaskowa 1:4</t>
  </si>
  <si>
    <t>6.2</t>
  </si>
  <si>
    <t>D-08.02.02</t>
  </si>
  <si>
    <t>D-05.03.23</t>
  </si>
  <si>
    <t>6.3</t>
  </si>
  <si>
    <t>Obrzeża betonowe</t>
  </si>
  <si>
    <t>D-08.03.01</t>
  </si>
  <si>
    <t>Obrzeża betonowe, 30x8 cm, podsypka cementowo-piaskowa 1:4, wypełnienie spoin zaprawą cementową</t>
  </si>
  <si>
    <t>7</t>
  </si>
  <si>
    <t>ROBOTY WYKOŃCZENIOWE</t>
  </si>
  <si>
    <t>7.1</t>
  </si>
  <si>
    <t>Ścinanie i uzupełnianie poboczy</t>
  </si>
  <si>
    <t>Nawierzchnie z kamienia tłuczonego, warstwa górna, po uwałowaniu 10·cm, pobocza</t>
  </si>
  <si>
    <t>7.2</t>
  </si>
  <si>
    <t>Ścieki z prefabrykowanych elementów betonowych</t>
  </si>
  <si>
    <t>D-08.05.01</t>
  </si>
  <si>
    <t>Ścieki z elementów betonowych, podsypka cementowo-piaskowa,korytko betonowe w miejscach umocnienia rowu</t>
  </si>
  <si>
    <t>7.3</t>
  </si>
  <si>
    <t>Umocnienie skarp, rowów i ścieku</t>
  </si>
  <si>
    <t>Umocnienie skarp płytami prefabrykowanymi</t>
  </si>
  <si>
    <t>D-06.01.01</t>
  </si>
  <si>
    <t>Humusowanie z obsianiem skarp przy grubości humusu 10cm</t>
  </si>
  <si>
    <t>8</t>
  </si>
  <si>
    <t>OZNAKOWANIE DRÓG I URZĄDZENIA BEZPIECZEŃSTWA RUCHU</t>
  </si>
  <si>
    <t>8.1</t>
  </si>
  <si>
    <t>Oznakowanie poziome</t>
  </si>
  <si>
    <t>D-07.01.01</t>
  </si>
  <si>
    <t>Oznakowanie poziome jezdni farbą akrylową, linie na skrzyżowaniach i przejściach dla pieszych, malowanie mechaniczne</t>
  </si>
  <si>
    <t>Oznakowanie poziome jezdni farbą chlorokauczukową, linie segregacyjne i krawędziowe ciągłe malowane mechanicznie</t>
  </si>
  <si>
    <t>Oznakowanie poziome jezdni farbą chlorokauczukową, linie segregacyjne i krawędziowe przerywane malowane mechanicznie</t>
  </si>
  <si>
    <t>8.2</t>
  </si>
  <si>
    <t>Oznakowanie pionowe</t>
  </si>
  <si>
    <t>D-07.02.01</t>
  </si>
  <si>
    <t>Ustawienie słupków z rur stalowych dla znaków drogowych</t>
  </si>
  <si>
    <t xml:space="preserve">Przymocowanie tablic znaków drogowych, znaki zakazu, nakazu, ostrzegawcze, informacyjne, </t>
  </si>
  <si>
    <t>8.3</t>
  </si>
  <si>
    <t>Słupki prowadzące i krawędziowe oraz znaki kilometrowe i hektometrowe</t>
  </si>
  <si>
    <t>D-07.02.02</t>
  </si>
  <si>
    <t>8.4</t>
  </si>
  <si>
    <t>Bariery ochronne stalowe</t>
  </si>
  <si>
    <t>D-07.05.01</t>
  </si>
  <si>
    <t>Ustawienie barier ochronnych stalowych jednostronnych - przekładkowych</t>
  </si>
  <si>
    <t>9</t>
  </si>
  <si>
    <t>INNE ROBOTY</t>
  </si>
  <si>
    <t>9.1</t>
  </si>
  <si>
    <t>Rury ochronne</t>
  </si>
  <si>
    <t>D-10.09.01</t>
  </si>
  <si>
    <t>Zabezpieczenie sieci energetycznej rurami osłonowymi Arot PS 160</t>
  </si>
  <si>
    <t>Wykonanie przepustów jednolitych typu Arot SRS160</t>
  </si>
  <si>
    <t>Wartość kosztorysowa robót bez podatku VAT</t>
  </si>
  <si>
    <t>Podatek VAT - 23%</t>
  </si>
  <si>
    <t>Ogółem wartość kosztorysowa robót</t>
  </si>
  <si>
    <t>Studnia wlotowo osadnikowa Fi 1500 mm</t>
  </si>
  <si>
    <t>Studzienki wlotowo osadnikowe</t>
  </si>
  <si>
    <t>Ulepszone podłoże stabilizowane cementem o Rm=2,5Mpa grubość 10cm</t>
  </si>
  <si>
    <t>Oznakowanie poziome jezdni farbą chlorokauczukową, strzałki i inne symbole malowane ręcznie P-17</t>
  </si>
  <si>
    <t>Ustawienie słupków prowadzących U-3</t>
  </si>
  <si>
    <t>5.1</t>
  </si>
  <si>
    <t>na odcinku długości 570 m od km 5+108 do km 5+678</t>
  </si>
  <si>
    <t>Nawierzchnie z mieszanek mineralno-bitumicznych grysowo-żwirowych, warstwa asfaltowa ścieralna, grubości 4·cm - na zjazdach</t>
  </si>
  <si>
    <t>Formowanie i zagęszczanie nasypów mechaniczne</t>
  </si>
  <si>
    <t xml:space="preserve">Wykopy oraz przekopy wykonywane na odkład </t>
  </si>
  <si>
    <t>Zasypanie wykopów fundamentowych podłużnych, punktowych, rowów, wykopów obiektowych</t>
  </si>
  <si>
    <t>Nawierzchnie na zjazdach z kruszywa łamanego 0/31,5, warstwa górna do 30cm</t>
  </si>
  <si>
    <t>ELEMENTY ULIC</t>
  </si>
  <si>
    <t>Perony autobusowe z brukowej kostki betonowej</t>
  </si>
  <si>
    <t>Perony autobusowe z kostki brukowej betonowej, grubość 6 cm, podsypka piaskowa z wypełnieniem spoin piaskiem, kostka szara</t>
  </si>
  <si>
    <t>Zjazd  z kostki brukowej betonowej, grubość 8·cm, podsypka cementowo-piaskowa z wypełnieniem spoin piaskiem, kostka szara</t>
  </si>
  <si>
    <t>Ścieki z elementów betonowych w miejscach umocnienia dna rowu, podsypka cementowo-piaskowa, mulda</t>
  </si>
  <si>
    <t>Roboty ziemne  wraz z wykonaniem rowów z transportem urobku poza teren budowy - zgodnie z tabelą robót ziemnych</t>
  </si>
  <si>
    <t>Formularz 2.2. do SIWZ</t>
  </si>
  <si>
    <t>KOSZTORYS OFERTOWY</t>
  </si>
  <si>
    <r>
      <t>Słownie:</t>
    </r>
    <r>
      <rPr>
        <sz val="9"/>
        <rFont val="Times New Roman"/>
        <family val="1"/>
      </rPr>
      <t>………………………………………………………………………………………………………………………………………</t>
    </r>
  </si>
  <si>
    <t>………………………………………………….</t>
  </si>
  <si>
    <t>/podpis i pieczęć upełnomocnionego przedstawiciela  Wykonawcy</t>
  </si>
  <si>
    <t>Przebudowa drogi powiatowej nr 3508W Radom – Dąbrówka Podłężna (II Etap)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</si>
</sst>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0"/>
      <color indexed="8"/>
      <name val="Arial"/>
      <family val="2"/>
    </font>
    <font>
      <sz val="10"/>
      <name val="Arial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2" fillId="33" borderId="19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4" fontId="4" fillId="33" borderId="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horizontal="center" vertical="center" wrapText="1"/>
    </xf>
    <xf numFmtId="4" fontId="2" fillId="33" borderId="18" xfId="0" applyNumberFormat="1" applyFont="1" applyFill="1" applyBorder="1" applyAlignment="1">
      <alignment horizontal="center" vertical="center" wrapText="1"/>
    </xf>
    <xf numFmtId="4" fontId="2" fillId="33" borderId="2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vertical="center"/>
    </xf>
    <xf numFmtId="49" fontId="2" fillId="33" borderId="19" xfId="0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4" fontId="2" fillId="0" borderId="1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/>
    </xf>
    <xf numFmtId="4" fontId="2" fillId="33" borderId="22" xfId="0" applyNumberFormat="1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vertical="center" wrapText="1"/>
    </xf>
    <xf numFmtId="0" fontId="2" fillId="33" borderId="23" xfId="0" applyFont="1" applyFill="1" applyBorder="1" applyAlignment="1">
      <alignment horizontal="center" vertical="center" wrapText="1"/>
    </xf>
    <xf numFmtId="4" fontId="2" fillId="33" borderId="23" xfId="0" applyNumberFormat="1" applyFont="1" applyFill="1" applyBorder="1" applyAlignment="1">
      <alignment horizontal="center" vertical="center" wrapText="1"/>
    </xf>
    <xf numFmtId="4" fontId="2" fillId="33" borderId="24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" fontId="2" fillId="33" borderId="26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1" fontId="4" fillId="33" borderId="22" xfId="0" applyNumberFormat="1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vertical="center" wrapText="1"/>
    </xf>
    <xf numFmtId="0" fontId="4" fillId="33" borderId="28" xfId="0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2" fillId="33" borderId="29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4" fontId="8" fillId="0" borderId="3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view="pageBreakPreview" zoomScale="130" zoomScaleSheetLayoutView="130" zoomScalePageLayoutView="0" workbookViewId="0" topLeftCell="A103">
      <selection activeCell="N111" sqref="N111"/>
    </sheetView>
  </sheetViews>
  <sheetFormatPr defaultColWidth="9.140625" defaultRowHeight="14.25" customHeight="1"/>
  <cols>
    <col min="1" max="1" width="7.00390625" style="70" customWidth="1"/>
    <col min="2" max="2" width="13.57421875" style="1" customWidth="1"/>
    <col min="3" max="3" width="37.28125" style="2" customWidth="1"/>
    <col min="4" max="4" width="8.28125" style="1" customWidth="1"/>
    <col min="5" max="5" width="8.7109375" style="1" customWidth="1"/>
    <col min="6" max="6" width="10.7109375" style="3" customWidth="1"/>
    <col min="7" max="7" width="11.140625" style="3" customWidth="1"/>
    <col min="8" max="8" width="0" style="1" hidden="1" customWidth="1"/>
    <col min="9" max="16384" width="9.140625" style="2" customWidth="1"/>
  </cols>
  <sheetData>
    <row r="1" spans="6:7" ht="14.25" customHeight="1">
      <c r="F1" s="97" t="s">
        <v>182</v>
      </c>
      <c r="G1" s="97"/>
    </row>
    <row r="2" spans="1:7" ht="20.25" customHeight="1">
      <c r="A2" s="100" t="s">
        <v>183</v>
      </c>
      <c r="B2" s="100"/>
      <c r="C2" s="100"/>
      <c r="D2" s="100"/>
      <c r="E2" s="100"/>
      <c r="F2" s="100"/>
      <c r="G2" s="100"/>
    </row>
    <row r="3" spans="1:7" ht="19.5" customHeight="1">
      <c r="A3" s="101" t="s">
        <v>187</v>
      </c>
      <c r="B3" s="101"/>
      <c r="C3" s="101"/>
      <c r="D3" s="101"/>
      <c r="E3" s="101"/>
      <c r="F3" s="101"/>
      <c r="G3" s="101"/>
    </row>
    <row r="4" spans="1:7" ht="19.5" customHeight="1">
      <c r="A4" s="93" t="s">
        <v>170</v>
      </c>
      <c r="B4" s="93"/>
      <c r="C4" s="93"/>
      <c r="D4" s="93"/>
      <c r="E4" s="93"/>
      <c r="F4" s="93"/>
      <c r="G4" s="93"/>
    </row>
    <row r="5" spans="1:7" ht="13.5" customHeight="1">
      <c r="A5" s="93"/>
      <c r="B5" s="93"/>
      <c r="C5" s="93"/>
      <c r="D5" s="93"/>
      <c r="E5" s="93"/>
      <c r="F5" s="93"/>
      <c r="G5" s="93"/>
    </row>
    <row r="6" spans="1:8" ht="24" customHeight="1">
      <c r="A6" s="102" t="s">
        <v>0</v>
      </c>
      <c r="B6" s="92" t="s">
        <v>1</v>
      </c>
      <c r="C6" s="92" t="s">
        <v>2</v>
      </c>
      <c r="D6" s="92" t="s">
        <v>3</v>
      </c>
      <c r="E6" s="92" t="s">
        <v>4</v>
      </c>
      <c r="F6" s="5" t="s">
        <v>5</v>
      </c>
      <c r="G6" s="5" t="s">
        <v>6</v>
      </c>
      <c r="H6" s="6" t="s">
        <v>7</v>
      </c>
    </row>
    <row r="7" spans="1:8" ht="15" customHeight="1">
      <c r="A7" s="102"/>
      <c r="B7" s="92"/>
      <c r="C7" s="92"/>
      <c r="D7" s="92"/>
      <c r="E7" s="92"/>
      <c r="F7" s="7" t="s">
        <v>8</v>
      </c>
      <c r="G7" s="8" t="s">
        <v>9</v>
      </c>
      <c r="H7" s="6"/>
    </row>
    <row r="8" spans="1:8" ht="11.25">
      <c r="A8" s="61">
        <v>1</v>
      </c>
      <c r="B8" s="4">
        <v>2</v>
      </c>
      <c r="C8" s="4">
        <v>3</v>
      </c>
      <c r="D8" s="4">
        <v>4</v>
      </c>
      <c r="E8" s="4">
        <v>5</v>
      </c>
      <c r="F8" s="9">
        <v>6</v>
      </c>
      <c r="G8" s="9">
        <v>7</v>
      </c>
      <c r="H8" s="6"/>
    </row>
    <row r="9" spans="1:8" ht="21" customHeight="1">
      <c r="A9" s="61" t="s">
        <v>10</v>
      </c>
      <c r="B9" s="4" t="s">
        <v>11</v>
      </c>
      <c r="C9" s="10" t="s">
        <v>12</v>
      </c>
      <c r="D9" s="11"/>
      <c r="E9" s="11"/>
      <c r="F9" s="12"/>
      <c r="G9" s="13"/>
      <c r="H9" s="6"/>
    </row>
    <row r="10" spans="1:8" ht="16.5" customHeight="1">
      <c r="A10" s="61" t="s">
        <v>13</v>
      </c>
      <c r="B10" s="4" t="s">
        <v>14</v>
      </c>
      <c r="C10" s="14" t="s">
        <v>15</v>
      </c>
      <c r="D10" s="15"/>
      <c r="E10" s="15"/>
      <c r="F10" s="16"/>
      <c r="G10" s="17"/>
      <c r="H10" s="6"/>
    </row>
    <row r="11" spans="1:8" ht="39" customHeight="1">
      <c r="A11" s="62" t="s">
        <v>10</v>
      </c>
      <c r="B11" s="18" t="s">
        <v>16</v>
      </c>
      <c r="C11" s="19" t="s">
        <v>17</v>
      </c>
      <c r="D11" s="18" t="s">
        <v>18</v>
      </c>
      <c r="E11" s="20">
        <v>0.57</v>
      </c>
      <c r="F11" s="20"/>
      <c r="G11" s="20">
        <f>E11*F11</f>
        <v>0</v>
      </c>
      <c r="H11" s="21">
        <f>G11</f>
        <v>0</v>
      </c>
    </row>
    <row r="12" spans="1:8" ht="20.25" customHeight="1">
      <c r="A12" s="61" t="s">
        <v>19</v>
      </c>
      <c r="B12" s="4" t="s">
        <v>14</v>
      </c>
      <c r="C12" s="10" t="s">
        <v>20</v>
      </c>
      <c r="D12" s="11"/>
      <c r="E12" s="12"/>
      <c r="F12" s="12"/>
      <c r="G12" s="13"/>
      <c r="H12" s="22"/>
    </row>
    <row r="13" spans="1:8" ht="29.25" customHeight="1">
      <c r="A13" s="62">
        <f>A11+1</f>
        <v>2</v>
      </c>
      <c r="B13" s="18" t="s">
        <v>21</v>
      </c>
      <c r="C13" s="19" t="s">
        <v>22</v>
      </c>
      <c r="D13" s="18" t="s">
        <v>23</v>
      </c>
      <c r="E13" s="20">
        <v>413</v>
      </c>
      <c r="F13" s="20"/>
      <c r="G13" s="20">
        <f>E13*F13</f>
        <v>0</v>
      </c>
      <c r="H13" s="21">
        <f>G13</f>
        <v>0</v>
      </c>
    </row>
    <row r="14" spans="1:8" ht="19.5" customHeight="1">
      <c r="A14" s="61" t="s">
        <v>24</v>
      </c>
      <c r="B14" s="4" t="s">
        <v>14</v>
      </c>
      <c r="C14" s="10" t="s">
        <v>25</v>
      </c>
      <c r="D14" s="11"/>
      <c r="E14" s="12"/>
      <c r="F14" s="12"/>
      <c r="G14" s="13"/>
      <c r="H14" s="22"/>
    </row>
    <row r="15" spans="1:8" ht="28.5" customHeight="1">
      <c r="A15" s="62">
        <f>A13+1</f>
        <v>3</v>
      </c>
      <c r="B15" s="18" t="s">
        <v>26</v>
      </c>
      <c r="C15" s="19" t="s">
        <v>27</v>
      </c>
      <c r="D15" s="18" t="s">
        <v>28</v>
      </c>
      <c r="E15" s="20">
        <v>11</v>
      </c>
      <c r="F15" s="20"/>
      <c r="G15" s="20">
        <f>E15*F15</f>
        <v>0</v>
      </c>
      <c r="H15" s="22"/>
    </row>
    <row r="16" spans="1:8" ht="28.5" customHeight="1">
      <c r="A16" s="62">
        <f>A15+1</f>
        <v>4</v>
      </c>
      <c r="B16" s="18" t="s">
        <v>26</v>
      </c>
      <c r="C16" s="19" t="s">
        <v>29</v>
      </c>
      <c r="D16" s="18" t="s">
        <v>28</v>
      </c>
      <c r="E16" s="20">
        <v>7</v>
      </c>
      <c r="F16" s="20"/>
      <c r="G16" s="20">
        <f>E16*F16</f>
        <v>0</v>
      </c>
      <c r="H16" s="22"/>
    </row>
    <row r="17" spans="1:8" ht="28.5" customHeight="1">
      <c r="A17" s="62">
        <f>A16+1</f>
        <v>5</v>
      </c>
      <c r="B17" s="18" t="s">
        <v>26</v>
      </c>
      <c r="C17" s="19" t="s">
        <v>30</v>
      </c>
      <c r="D17" s="18" t="s">
        <v>28</v>
      </c>
      <c r="E17" s="20">
        <v>1</v>
      </c>
      <c r="F17" s="20"/>
      <c r="G17" s="20">
        <f>E17*F17</f>
        <v>0</v>
      </c>
      <c r="H17" s="22"/>
    </row>
    <row r="18" spans="1:8" ht="28.5" customHeight="1">
      <c r="A18" s="62">
        <f>A17+1</f>
        <v>6</v>
      </c>
      <c r="B18" s="18" t="s">
        <v>26</v>
      </c>
      <c r="C18" s="19" t="s">
        <v>31</v>
      </c>
      <c r="D18" s="18" t="s">
        <v>32</v>
      </c>
      <c r="E18" s="20">
        <v>0.01</v>
      </c>
      <c r="F18" s="20"/>
      <c r="G18" s="20">
        <f>E18*F18</f>
        <v>0</v>
      </c>
      <c r="H18" s="21">
        <f>G18</f>
        <v>0</v>
      </c>
    </row>
    <row r="19" spans="1:8" ht="18.75" customHeight="1">
      <c r="A19" s="61" t="s">
        <v>33</v>
      </c>
      <c r="B19" s="4" t="s">
        <v>14</v>
      </c>
      <c r="C19" s="10" t="s">
        <v>34</v>
      </c>
      <c r="D19" s="11"/>
      <c r="E19" s="12"/>
      <c r="F19" s="12"/>
      <c r="G19" s="13"/>
      <c r="H19" s="6"/>
    </row>
    <row r="20" spans="1:8" ht="31.5" customHeight="1">
      <c r="A20" s="62">
        <f>A18+1</f>
        <v>7</v>
      </c>
      <c r="B20" s="18" t="s">
        <v>35</v>
      </c>
      <c r="C20" s="19" t="s">
        <v>36</v>
      </c>
      <c r="D20" s="18" t="s">
        <v>37</v>
      </c>
      <c r="E20" s="20">
        <v>170.5</v>
      </c>
      <c r="F20" s="20"/>
      <c r="G20" s="20">
        <f aca="true" t="shared" si="0" ref="G20:G26">E20*F20</f>
        <v>0</v>
      </c>
      <c r="H20" s="23"/>
    </row>
    <row r="21" spans="1:8" ht="31.5" customHeight="1">
      <c r="A21" s="62">
        <f aca="true" t="shared" si="1" ref="A21:A26">A20+1</f>
        <v>8</v>
      </c>
      <c r="B21" s="18" t="s">
        <v>35</v>
      </c>
      <c r="C21" s="19" t="s">
        <v>38</v>
      </c>
      <c r="D21" s="18" t="s">
        <v>39</v>
      </c>
      <c r="E21" s="20">
        <v>126.3</v>
      </c>
      <c r="F21" s="20"/>
      <c r="G21" s="20">
        <f t="shared" si="0"/>
        <v>0</v>
      </c>
      <c r="H21" s="23"/>
    </row>
    <row r="22" spans="1:8" ht="31.5" customHeight="1">
      <c r="A22" s="62">
        <f t="shared" si="1"/>
        <v>9</v>
      </c>
      <c r="B22" s="18" t="s">
        <v>35</v>
      </c>
      <c r="C22" s="19" t="s">
        <v>40</v>
      </c>
      <c r="D22" s="18" t="s">
        <v>37</v>
      </c>
      <c r="E22" s="20">
        <v>525.5</v>
      </c>
      <c r="F22" s="20"/>
      <c r="G22" s="20">
        <f t="shared" si="0"/>
        <v>0</v>
      </c>
      <c r="H22" s="23"/>
    </row>
    <row r="23" spans="1:8" ht="31.5" customHeight="1">
      <c r="A23" s="62">
        <f t="shared" si="1"/>
        <v>10</v>
      </c>
      <c r="B23" s="18" t="s">
        <v>35</v>
      </c>
      <c r="C23" s="19" t="s">
        <v>41</v>
      </c>
      <c r="D23" s="18" t="s">
        <v>37</v>
      </c>
      <c r="E23" s="20">
        <v>525.5</v>
      </c>
      <c r="F23" s="20"/>
      <c r="G23" s="20">
        <f t="shared" si="0"/>
        <v>0</v>
      </c>
      <c r="H23" s="23"/>
    </row>
    <row r="24" spans="1:8" ht="21.75" customHeight="1">
      <c r="A24" s="62">
        <f t="shared" si="1"/>
        <v>11</v>
      </c>
      <c r="B24" s="18" t="s">
        <v>35</v>
      </c>
      <c r="C24" s="19" t="s">
        <v>42</v>
      </c>
      <c r="D24" s="18" t="s">
        <v>23</v>
      </c>
      <c r="E24" s="20">
        <v>2.4</v>
      </c>
      <c r="F24" s="20"/>
      <c r="G24" s="20">
        <f t="shared" si="0"/>
        <v>0</v>
      </c>
      <c r="H24" s="23"/>
    </row>
    <row r="25" spans="1:8" ht="20.25" customHeight="1">
      <c r="A25" s="62">
        <f t="shared" si="1"/>
        <v>12</v>
      </c>
      <c r="B25" s="18" t="s">
        <v>35</v>
      </c>
      <c r="C25" s="19" t="s">
        <v>43</v>
      </c>
      <c r="D25" s="18" t="s">
        <v>28</v>
      </c>
      <c r="E25" s="20">
        <v>3</v>
      </c>
      <c r="F25" s="20"/>
      <c r="G25" s="20">
        <f t="shared" si="0"/>
        <v>0</v>
      </c>
      <c r="H25" s="23"/>
    </row>
    <row r="26" spans="1:8" ht="21.75" customHeight="1">
      <c r="A26" s="62">
        <f t="shared" si="1"/>
        <v>13</v>
      </c>
      <c r="B26" s="24" t="s">
        <v>35</v>
      </c>
      <c r="C26" s="25" t="s">
        <v>44</v>
      </c>
      <c r="D26" s="24" t="s">
        <v>28</v>
      </c>
      <c r="E26" s="26">
        <v>3</v>
      </c>
      <c r="F26" s="26"/>
      <c r="G26" s="26">
        <f t="shared" si="0"/>
        <v>0</v>
      </c>
      <c r="H26" s="23"/>
    </row>
    <row r="27" spans="1:8" ht="18" customHeight="1">
      <c r="A27" s="64" t="s">
        <v>45</v>
      </c>
      <c r="B27" s="27" t="s">
        <v>11</v>
      </c>
      <c r="C27" s="28" t="s">
        <v>46</v>
      </c>
      <c r="D27" s="29"/>
      <c r="E27" s="30"/>
      <c r="F27" s="30"/>
      <c r="G27" s="31"/>
      <c r="H27" s="6"/>
    </row>
    <row r="28" spans="1:8" ht="18" customHeight="1">
      <c r="A28" s="64" t="s">
        <v>47</v>
      </c>
      <c r="B28" s="27" t="s">
        <v>14</v>
      </c>
      <c r="C28" s="28" t="s">
        <v>48</v>
      </c>
      <c r="D28" s="29"/>
      <c r="E28" s="30"/>
      <c r="F28" s="30"/>
      <c r="G28" s="31"/>
      <c r="H28" s="6"/>
    </row>
    <row r="29" spans="1:8" ht="37.5" customHeight="1">
      <c r="A29" s="62">
        <f>A26+1</f>
        <v>14</v>
      </c>
      <c r="B29" s="18" t="s">
        <v>49</v>
      </c>
      <c r="C29" s="25" t="s">
        <v>181</v>
      </c>
      <c r="D29" s="18" t="s">
        <v>23</v>
      </c>
      <c r="E29" s="20">
        <v>407.8</v>
      </c>
      <c r="F29" s="20"/>
      <c r="G29" s="20">
        <f>E29*F29</f>
        <v>0</v>
      </c>
      <c r="H29" s="21">
        <f>G29</f>
        <v>0</v>
      </c>
    </row>
    <row r="30" spans="1:8" ht="18" customHeight="1">
      <c r="A30" s="61" t="s">
        <v>50</v>
      </c>
      <c r="B30" s="4" t="s">
        <v>14</v>
      </c>
      <c r="C30" s="32" t="s">
        <v>51</v>
      </c>
      <c r="D30" s="33"/>
      <c r="E30" s="34"/>
      <c r="F30" s="34"/>
      <c r="G30" s="83"/>
      <c r="H30" s="71"/>
    </row>
    <row r="31" spans="1:8" ht="22.5" customHeight="1">
      <c r="A31" s="63">
        <f>A29+1</f>
        <v>15</v>
      </c>
      <c r="B31" s="24" t="s">
        <v>52</v>
      </c>
      <c r="C31" s="25" t="s">
        <v>172</v>
      </c>
      <c r="D31" s="24" t="s">
        <v>23</v>
      </c>
      <c r="E31" s="26">
        <v>283.5</v>
      </c>
      <c r="F31" s="26"/>
      <c r="G31" s="26">
        <f>E31*F31</f>
        <v>0</v>
      </c>
      <c r="H31" s="21">
        <f>G31</f>
        <v>0</v>
      </c>
    </row>
    <row r="32" spans="1:8" ht="19.5" customHeight="1">
      <c r="A32" s="64" t="s">
        <v>53</v>
      </c>
      <c r="B32" s="27" t="s">
        <v>11</v>
      </c>
      <c r="C32" s="28" t="s">
        <v>54</v>
      </c>
      <c r="D32" s="29"/>
      <c r="E32" s="30"/>
      <c r="F32" s="30"/>
      <c r="G32" s="31"/>
      <c r="H32" s="6"/>
    </row>
    <row r="33" spans="1:8" ht="19.5" customHeight="1">
      <c r="A33" s="64" t="s">
        <v>55</v>
      </c>
      <c r="B33" s="27" t="s">
        <v>14</v>
      </c>
      <c r="C33" s="36" t="s">
        <v>56</v>
      </c>
      <c r="D33" s="37"/>
      <c r="E33" s="38"/>
      <c r="F33" s="38"/>
      <c r="G33" s="39"/>
      <c r="H33" s="6"/>
    </row>
    <row r="34" spans="1:8" ht="29.25" customHeight="1">
      <c r="A34" s="63">
        <f>A31+1</f>
        <v>16</v>
      </c>
      <c r="B34" s="24" t="s">
        <v>57</v>
      </c>
      <c r="C34" s="25" t="s">
        <v>58</v>
      </c>
      <c r="D34" s="24" t="s">
        <v>39</v>
      </c>
      <c r="E34" s="26">
        <v>11</v>
      </c>
      <c r="F34" s="26"/>
      <c r="G34" s="26">
        <f>E34*F34</f>
        <v>0</v>
      </c>
      <c r="H34" s="21">
        <f>G34</f>
        <v>0</v>
      </c>
    </row>
    <row r="35" spans="1:8" ht="19.5" customHeight="1">
      <c r="A35" s="61" t="s">
        <v>59</v>
      </c>
      <c r="B35" s="4" t="s">
        <v>14</v>
      </c>
      <c r="C35" s="41" t="s">
        <v>165</v>
      </c>
      <c r="D35" s="18"/>
      <c r="E35" s="20"/>
      <c r="F35" s="20"/>
      <c r="G35" s="20"/>
      <c r="H35" s="40"/>
    </row>
    <row r="36" spans="1:8" ht="19.5" customHeight="1">
      <c r="A36" s="62">
        <f>A34+1</f>
        <v>17</v>
      </c>
      <c r="B36" s="18" t="s">
        <v>60</v>
      </c>
      <c r="C36" s="19" t="s">
        <v>164</v>
      </c>
      <c r="D36" s="18" t="s">
        <v>28</v>
      </c>
      <c r="E36" s="20">
        <v>1</v>
      </c>
      <c r="F36" s="20"/>
      <c r="G36" s="20">
        <f>E36*F36</f>
        <v>0</v>
      </c>
      <c r="H36" s="40"/>
    </row>
    <row r="37" spans="1:8" ht="18" customHeight="1">
      <c r="A37" s="66" t="s">
        <v>61</v>
      </c>
      <c r="B37" s="42" t="s">
        <v>14</v>
      </c>
      <c r="C37" s="14" t="s">
        <v>65</v>
      </c>
      <c r="D37" s="44"/>
      <c r="E37" s="35"/>
      <c r="F37" s="45"/>
      <c r="G37" s="17"/>
      <c r="H37" s="40"/>
    </row>
    <row r="38" spans="1:8" ht="22.5" customHeight="1">
      <c r="A38" s="62">
        <f>A36+1</f>
        <v>18</v>
      </c>
      <c r="B38" s="18" t="s">
        <v>60</v>
      </c>
      <c r="C38" s="25" t="s">
        <v>173</v>
      </c>
      <c r="D38" s="18" t="s">
        <v>23</v>
      </c>
      <c r="E38" s="20">
        <v>19</v>
      </c>
      <c r="F38" s="20"/>
      <c r="G38" s="20">
        <f>E38*F38</f>
        <v>0</v>
      </c>
      <c r="H38" s="40"/>
    </row>
    <row r="39" spans="1:8" ht="18" customHeight="1">
      <c r="A39" s="61" t="s">
        <v>63</v>
      </c>
      <c r="B39" s="4" t="s">
        <v>14</v>
      </c>
      <c r="C39" s="14" t="s">
        <v>66</v>
      </c>
      <c r="D39" s="44"/>
      <c r="E39" s="45"/>
      <c r="F39" s="45"/>
      <c r="G39" s="17"/>
      <c r="H39" s="40"/>
    </row>
    <row r="40" spans="1:8" ht="18" customHeight="1">
      <c r="A40" s="62">
        <f>A38+1</f>
        <v>19</v>
      </c>
      <c r="B40" s="18" t="s">
        <v>60</v>
      </c>
      <c r="C40" s="19" t="s">
        <v>67</v>
      </c>
      <c r="D40" s="18" t="s">
        <v>39</v>
      </c>
      <c r="E40" s="20">
        <v>19</v>
      </c>
      <c r="F40" s="20"/>
      <c r="G40" s="20">
        <f>E40*F40</f>
        <v>0</v>
      </c>
      <c r="H40" s="40"/>
    </row>
    <row r="41" spans="1:8" ht="26.25" customHeight="1">
      <c r="A41" s="62">
        <f>A40+1</f>
        <v>20</v>
      </c>
      <c r="B41" s="18" t="s">
        <v>60</v>
      </c>
      <c r="C41" s="19" t="s">
        <v>62</v>
      </c>
      <c r="D41" s="18" t="s">
        <v>23</v>
      </c>
      <c r="E41" s="20">
        <v>1.52</v>
      </c>
      <c r="F41" s="20"/>
      <c r="G41" s="20">
        <f>E41*F41</f>
        <v>0</v>
      </c>
      <c r="H41" s="40"/>
    </row>
    <row r="42" spans="1:8" ht="26.25" customHeight="1">
      <c r="A42" s="62">
        <f>A41+1</f>
        <v>21</v>
      </c>
      <c r="B42" s="18" t="s">
        <v>60</v>
      </c>
      <c r="C42" s="19" t="s">
        <v>68</v>
      </c>
      <c r="D42" s="18" t="s">
        <v>28</v>
      </c>
      <c r="E42" s="20">
        <v>2</v>
      </c>
      <c r="F42" s="20"/>
      <c r="G42" s="20">
        <f>E42*F42</f>
        <v>0</v>
      </c>
      <c r="H42" s="40"/>
    </row>
    <row r="43" spans="1:8" ht="33.75">
      <c r="A43" s="62">
        <f>A42+1</f>
        <v>22</v>
      </c>
      <c r="B43" s="18" t="s">
        <v>60</v>
      </c>
      <c r="C43" s="19" t="s">
        <v>69</v>
      </c>
      <c r="D43" s="18" t="s">
        <v>28</v>
      </c>
      <c r="E43" s="20">
        <v>2</v>
      </c>
      <c r="F43" s="20"/>
      <c r="G43" s="20">
        <f>E43*F43</f>
        <v>0</v>
      </c>
      <c r="H43" s="40"/>
    </row>
    <row r="44" spans="1:8" ht="15.75" customHeight="1">
      <c r="A44" s="65" t="s">
        <v>64</v>
      </c>
      <c r="B44" s="47" t="s">
        <v>14</v>
      </c>
      <c r="C44" s="48" t="s">
        <v>66</v>
      </c>
      <c r="D44" s="49"/>
      <c r="E44" s="45"/>
      <c r="F44" s="45"/>
      <c r="G44" s="17"/>
      <c r="H44" s="40"/>
    </row>
    <row r="45" spans="1:8" ht="25.5" customHeight="1">
      <c r="A45" s="62">
        <f>A43+1</f>
        <v>23</v>
      </c>
      <c r="B45" s="18" t="s">
        <v>60</v>
      </c>
      <c r="C45" s="25" t="s">
        <v>174</v>
      </c>
      <c r="D45" s="18" t="s">
        <v>23</v>
      </c>
      <c r="E45" s="20">
        <v>16.72</v>
      </c>
      <c r="F45" s="20"/>
      <c r="G45" s="20">
        <f>E45*F45</f>
        <v>0</v>
      </c>
      <c r="H45" s="40"/>
    </row>
    <row r="46" spans="1:8" ht="17.25" customHeight="1">
      <c r="A46" s="67" t="s">
        <v>70</v>
      </c>
      <c r="B46" s="50" t="s">
        <v>11</v>
      </c>
      <c r="C46" s="43" t="s">
        <v>71</v>
      </c>
      <c r="D46" s="33"/>
      <c r="E46" s="34"/>
      <c r="F46" s="34"/>
      <c r="G46" s="46"/>
      <c r="H46" s="6"/>
    </row>
    <row r="47" spans="1:8" ht="17.25" customHeight="1">
      <c r="A47" s="61" t="s">
        <v>72</v>
      </c>
      <c r="B47" s="4" t="s">
        <v>14</v>
      </c>
      <c r="C47" s="10" t="s">
        <v>73</v>
      </c>
      <c r="D47" s="11"/>
      <c r="E47" s="12"/>
      <c r="F47" s="12"/>
      <c r="G47" s="13"/>
      <c r="H47" s="6"/>
    </row>
    <row r="48" spans="1:8" ht="24.75" customHeight="1">
      <c r="A48" s="62">
        <f>A45+1</f>
        <v>24</v>
      </c>
      <c r="B48" s="18" t="s">
        <v>74</v>
      </c>
      <c r="C48" s="19" t="s">
        <v>75</v>
      </c>
      <c r="D48" s="18" t="s">
        <v>23</v>
      </c>
      <c r="E48" s="20">
        <v>16.92</v>
      </c>
      <c r="F48" s="20"/>
      <c r="G48" s="20">
        <f aca="true" t="shared" si="2" ref="G48:G53">E48*F48</f>
        <v>0</v>
      </c>
      <c r="H48" s="23"/>
    </row>
    <row r="49" spans="1:8" ht="17.25" customHeight="1">
      <c r="A49" s="62">
        <f>A48+1</f>
        <v>25</v>
      </c>
      <c r="B49" s="18" t="s">
        <v>74</v>
      </c>
      <c r="C49" s="19" t="s">
        <v>76</v>
      </c>
      <c r="D49" s="18" t="s">
        <v>39</v>
      </c>
      <c r="E49" s="20">
        <v>186.5</v>
      </c>
      <c r="F49" s="20"/>
      <c r="G49" s="20">
        <f t="shared" si="2"/>
        <v>0</v>
      </c>
      <c r="H49" s="23"/>
    </row>
    <row r="50" spans="1:8" ht="25.5" customHeight="1">
      <c r="A50" s="62">
        <f>A49+1</f>
        <v>26</v>
      </c>
      <c r="B50" s="18" t="s">
        <v>77</v>
      </c>
      <c r="C50" s="19" t="s">
        <v>78</v>
      </c>
      <c r="D50" s="18" t="s">
        <v>39</v>
      </c>
      <c r="E50" s="20">
        <v>20</v>
      </c>
      <c r="F50" s="20"/>
      <c r="G50" s="20">
        <f t="shared" si="2"/>
        <v>0</v>
      </c>
      <c r="H50" s="23"/>
    </row>
    <row r="51" spans="1:8" ht="25.5" customHeight="1">
      <c r="A51" s="62">
        <f>A50+1</f>
        <v>27</v>
      </c>
      <c r="B51" s="18" t="s">
        <v>74</v>
      </c>
      <c r="C51" s="19" t="s">
        <v>79</v>
      </c>
      <c r="D51" s="18" t="s">
        <v>28</v>
      </c>
      <c r="E51" s="20">
        <v>2</v>
      </c>
      <c r="F51" s="20"/>
      <c r="G51" s="20">
        <f t="shared" si="2"/>
        <v>0</v>
      </c>
      <c r="H51" s="23"/>
    </row>
    <row r="52" spans="1:8" ht="23.25" customHeight="1">
      <c r="A52" s="62">
        <f>A51+1</f>
        <v>28</v>
      </c>
      <c r="B52" s="18" t="s">
        <v>74</v>
      </c>
      <c r="C52" s="19" t="s">
        <v>80</v>
      </c>
      <c r="D52" s="18" t="s">
        <v>28</v>
      </c>
      <c r="E52" s="20">
        <v>42</v>
      </c>
      <c r="F52" s="20"/>
      <c r="G52" s="20">
        <f t="shared" si="2"/>
        <v>0</v>
      </c>
      <c r="H52" s="23"/>
    </row>
    <row r="53" spans="1:8" ht="22.5">
      <c r="A53" s="62">
        <f>A52+1</f>
        <v>29</v>
      </c>
      <c r="B53" s="18" t="s">
        <v>77</v>
      </c>
      <c r="C53" s="19" t="s">
        <v>81</v>
      </c>
      <c r="D53" s="18" t="s">
        <v>28</v>
      </c>
      <c r="E53" s="20">
        <v>2</v>
      </c>
      <c r="F53" s="20"/>
      <c r="G53" s="20">
        <f t="shared" si="2"/>
        <v>0</v>
      </c>
      <c r="H53" s="23"/>
    </row>
    <row r="54" spans="1:8" ht="20.25" customHeight="1">
      <c r="A54" s="61" t="s">
        <v>82</v>
      </c>
      <c r="B54" s="4" t="s">
        <v>11</v>
      </c>
      <c r="C54" s="10" t="s">
        <v>83</v>
      </c>
      <c r="D54" s="11"/>
      <c r="E54" s="12"/>
      <c r="F54" s="12"/>
      <c r="G54" s="13"/>
      <c r="H54" s="6"/>
    </row>
    <row r="55" spans="1:8" ht="20.25" customHeight="1">
      <c r="A55" s="61" t="s">
        <v>169</v>
      </c>
      <c r="B55" s="4" t="s">
        <v>14</v>
      </c>
      <c r="C55" s="96" t="s">
        <v>85</v>
      </c>
      <c r="D55" s="96"/>
      <c r="E55" s="51"/>
      <c r="F55" s="12"/>
      <c r="G55" s="13"/>
      <c r="H55" s="6"/>
    </row>
    <row r="56" spans="1:8" ht="30" customHeight="1">
      <c r="A56" s="62">
        <f>A53+1</f>
        <v>30</v>
      </c>
      <c r="B56" s="18" t="s">
        <v>87</v>
      </c>
      <c r="C56" s="19" t="s">
        <v>88</v>
      </c>
      <c r="D56" s="18" t="s">
        <v>37</v>
      </c>
      <c r="E56" s="20">
        <v>28</v>
      </c>
      <c r="F56" s="20"/>
      <c r="G56" s="20">
        <f>E56*F56</f>
        <v>0</v>
      </c>
      <c r="H56" s="23"/>
    </row>
    <row r="57" spans="1:8" ht="30" customHeight="1">
      <c r="A57" s="62">
        <f>A56+1</f>
        <v>31</v>
      </c>
      <c r="B57" s="18" t="s">
        <v>87</v>
      </c>
      <c r="C57" s="19" t="s">
        <v>166</v>
      </c>
      <c r="D57" s="18" t="s">
        <v>37</v>
      </c>
      <c r="E57" s="20">
        <v>140.5</v>
      </c>
      <c r="F57" s="20"/>
      <c r="G57" s="20">
        <f>E57*F57</f>
        <v>0</v>
      </c>
      <c r="H57" s="23"/>
    </row>
    <row r="58" spans="1:8" ht="30" customHeight="1">
      <c r="A58" s="62">
        <f>A57+1</f>
        <v>32</v>
      </c>
      <c r="B58" s="18" t="s">
        <v>86</v>
      </c>
      <c r="C58" s="19" t="s">
        <v>89</v>
      </c>
      <c r="D58" s="18" t="s">
        <v>37</v>
      </c>
      <c r="E58" s="20">
        <v>170.5</v>
      </c>
      <c r="F58" s="20"/>
      <c r="G58" s="20">
        <f>E58*F58</f>
        <v>0</v>
      </c>
      <c r="H58" s="23"/>
    </row>
    <row r="59" spans="1:8" ht="30" customHeight="1">
      <c r="A59" s="62">
        <f>A58+1</f>
        <v>33</v>
      </c>
      <c r="B59" s="18" t="s">
        <v>86</v>
      </c>
      <c r="C59" s="19" t="s">
        <v>90</v>
      </c>
      <c r="D59" s="18" t="s">
        <v>37</v>
      </c>
      <c r="E59" s="20">
        <v>863.83</v>
      </c>
      <c r="F59" s="20"/>
      <c r="G59" s="20">
        <f>E59*F59</f>
        <v>0</v>
      </c>
      <c r="H59" s="23"/>
    </row>
    <row r="60" spans="1:8" ht="17.25" customHeight="1">
      <c r="A60" s="64" t="s">
        <v>84</v>
      </c>
      <c r="B60" s="27" t="s">
        <v>14</v>
      </c>
      <c r="C60" s="28" t="s">
        <v>93</v>
      </c>
      <c r="D60" s="29"/>
      <c r="E60" s="30"/>
      <c r="F60" s="30"/>
      <c r="G60" s="31"/>
      <c r="H60" s="6"/>
    </row>
    <row r="61" spans="1:8" ht="27.75" customHeight="1">
      <c r="A61" s="63">
        <f>A59+1</f>
        <v>34</v>
      </c>
      <c r="B61" s="24" t="s">
        <v>94</v>
      </c>
      <c r="C61" s="25" t="s">
        <v>95</v>
      </c>
      <c r="D61" s="24" t="s">
        <v>37</v>
      </c>
      <c r="E61" s="26">
        <v>3424.83</v>
      </c>
      <c r="F61" s="26"/>
      <c r="G61" s="26">
        <f>E61*F61</f>
        <v>0</v>
      </c>
      <c r="H61" s="23"/>
    </row>
    <row r="62" spans="1:8" ht="41.25" customHeight="1">
      <c r="A62" s="63">
        <f>A61+1</f>
        <v>35</v>
      </c>
      <c r="B62" s="18" t="s">
        <v>94</v>
      </c>
      <c r="C62" s="19" t="s">
        <v>96</v>
      </c>
      <c r="D62" s="18" t="s">
        <v>97</v>
      </c>
      <c r="E62" s="20">
        <v>318.4</v>
      </c>
      <c r="F62" s="20"/>
      <c r="G62" s="20">
        <f>E62*F62</f>
        <v>0</v>
      </c>
      <c r="H62" s="23"/>
    </row>
    <row r="63" spans="1:8" ht="41.25" customHeight="1">
      <c r="A63" s="63">
        <f>A62+1</f>
        <v>36</v>
      </c>
      <c r="B63" s="18" t="s">
        <v>94</v>
      </c>
      <c r="C63" s="19" t="s">
        <v>98</v>
      </c>
      <c r="D63" s="18" t="s">
        <v>37</v>
      </c>
      <c r="E63" s="20">
        <v>3367.83</v>
      </c>
      <c r="F63" s="20"/>
      <c r="G63" s="20">
        <f>E63*F63</f>
        <v>0</v>
      </c>
      <c r="H63" s="23"/>
    </row>
    <row r="64" spans="1:8" ht="41.25" customHeight="1">
      <c r="A64" s="63">
        <f>A63+1</f>
        <v>37</v>
      </c>
      <c r="B64" s="18" t="s">
        <v>94</v>
      </c>
      <c r="C64" s="19" t="s">
        <v>99</v>
      </c>
      <c r="D64" s="18" t="s">
        <v>37</v>
      </c>
      <c r="E64" s="20">
        <v>3310.83</v>
      </c>
      <c r="F64" s="20"/>
      <c r="G64" s="20">
        <f>E64*F64</f>
        <v>0</v>
      </c>
      <c r="H64" s="21">
        <f>SUM(G60:G64)</f>
        <v>0</v>
      </c>
    </row>
    <row r="65" spans="1:8" ht="41.25" customHeight="1">
      <c r="A65" s="63">
        <f>A64+1</f>
        <v>38</v>
      </c>
      <c r="B65" s="18" t="s">
        <v>94</v>
      </c>
      <c r="C65" s="19" t="s">
        <v>171</v>
      </c>
      <c r="D65" s="18" t="s">
        <v>37</v>
      </c>
      <c r="E65" s="20">
        <v>170.5</v>
      </c>
      <c r="F65" s="20"/>
      <c r="G65" s="20">
        <f>E65*F65</f>
        <v>0</v>
      </c>
      <c r="H65" s="21">
        <f>SUM(G61:G65)</f>
        <v>0</v>
      </c>
    </row>
    <row r="66" spans="1:8" ht="19.5" customHeight="1">
      <c r="A66" s="86" t="s">
        <v>91</v>
      </c>
      <c r="B66" s="87" t="s">
        <v>14</v>
      </c>
      <c r="C66" s="88" t="s">
        <v>100</v>
      </c>
      <c r="D66" s="89"/>
      <c r="E66" s="90"/>
      <c r="F66" s="90"/>
      <c r="G66" s="91"/>
      <c r="H66" s="6"/>
    </row>
    <row r="67" spans="1:8" ht="25.5" customHeight="1">
      <c r="A67" s="84">
        <f>A65+1</f>
        <v>39</v>
      </c>
      <c r="B67" s="73" t="s">
        <v>101</v>
      </c>
      <c r="C67" s="85" t="s">
        <v>175</v>
      </c>
      <c r="D67" s="73" t="s">
        <v>37</v>
      </c>
      <c r="E67" s="72">
        <v>186</v>
      </c>
      <c r="F67" s="72"/>
      <c r="G67" s="72">
        <f>E67*F67</f>
        <v>0</v>
      </c>
      <c r="H67" s="21">
        <f>G67</f>
        <v>0</v>
      </c>
    </row>
    <row r="68" spans="1:8" ht="19.5" customHeight="1">
      <c r="A68" s="61" t="s">
        <v>92</v>
      </c>
      <c r="B68" s="4" t="s">
        <v>14</v>
      </c>
      <c r="C68" s="10" t="s">
        <v>102</v>
      </c>
      <c r="D68" s="11"/>
      <c r="E68" s="12"/>
      <c r="F68" s="12"/>
      <c r="G68" s="13"/>
      <c r="H68" s="21"/>
    </row>
    <row r="69" spans="1:8" ht="37.5" customHeight="1">
      <c r="A69" s="62">
        <f>A67+1</f>
        <v>40</v>
      </c>
      <c r="B69" s="18" t="s">
        <v>103</v>
      </c>
      <c r="C69" s="19" t="s">
        <v>104</v>
      </c>
      <c r="D69" s="18" t="s">
        <v>37</v>
      </c>
      <c r="E69" s="20">
        <v>1041</v>
      </c>
      <c r="F69" s="20"/>
      <c r="G69" s="20">
        <f>E69*F69</f>
        <v>0</v>
      </c>
      <c r="H69" s="21">
        <f>G69</f>
        <v>0</v>
      </c>
    </row>
    <row r="70" spans="1:8" ht="33" customHeight="1">
      <c r="A70" s="62">
        <f>A69+1</f>
        <v>41</v>
      </c>
      <c r="B70" s="18" t="s">
        <v>105</v>
      </c>
      <c r="C70" s="52" t="s">
        <v>106</v>
      </c>
      <c r="D70" s="18" t="s">
        <v>37</v>
      </c>
      <c r="E70" s="20">
        <v>1987.9</v>
      </c>
      <c r="F70" s="20"/>
      <c r="G70" s="20">
        <f>E70*F70</f>
        <v>0</v>
      </c>
      <c r="H70" s="21"/>
    </row>
    <row r="71" spans="1:8" ht="18" customHeight="1">
      <c r="A71" s="61" t="s">
        <v>107</v>
      </c>
      <c r="B71" s="4" t="s">
        <v>11</v>
      </c>
      <c r="C71" s="28" t="s">
        <v>176</v>
      </c>
      <c r="D71" s="11"/>
      <c r="E71" s="12"/>
      <c r="F71" s="12"/>
      <c r="G71" s="13"/>
      <c r="H71" s="6"/>
    </row>
    <row r="72" spans="1:8" ht="15.75" customHeight="1">
      <c r="A72" s="61" t="s">
        <v>108</v>
      </c>
      <c r="B72" s="4" t="s">
        <v>14</v>
      </c>
      <c r="C72" s="10" t="s">
        <v>109</v>
      </c>
      <c r="D72" s="11"/>
      <c r="E72" s="12"/>
      <c r="F72" s="12"/>
      <c r="G72" s="13"/>
      <c r="H72" s="6"/>
    </row>
    <row r="73" spans="1:8" ht="45">
      <c r="A73" s="62">
        <f>A70+1</f>
        <v>42</v>
      </c>
      <c r="B73" s="18" t="s">
        <v>110</v>
      </c>
      <c r="C73" s="19" t="s">
        <v>111</v>
      </c>
      <c r="D73" s="18" t="s">
        <v>39</v>
      </c>
      <c r="E73" s="20">
        <v>85</v>
      </c>
      <c r="F73" s="20"/>
      <c r="G73" s="20">
        <f>E73*F73</f>
        <v>0</v>
      </c>
      <c r="H73" s="23"/>
    </row>
    <row r="74" spans="1:8" ht="45">
      <c r="A74" s="62">
        <f>A73+1</f>
        <v>43</v>
      </c>
      <c r="B74" s="18" t="s">
        <v>110</v>
      </c>
      <c r="C74" s="19" t="s">
        <v>112</v>
      </c>
      <c r="D74" s="18" t="s">
        <v>39</v>
      </c>
      <c r="E74" s="20">
        <v>8.5</v>
      </c>
      <c r="F74" s="20"/>
      <c r="G74" s="20">
        <f>E74*F74</f>
        <v>0</v>
      </c>
      <c r="H74" s="21">
        <f>SUM(G73:G74)</f>
        <v>0</v>
      </c>
    </row>
    <row r="75" spans="1:8" ht="15" customHeight="1">
      <c r="A75" s="61" t="s">
        <v>113</v>
      </c>
      <c r="B75" s="4" t="s">
        <v>14</v>
      </c>
      <c r="C75" s="28" t="s">
        <v>177</v>
      </c>
      <c r="D75" s="11"/>
      <c r="E75" s="12"/>
      <c r="F75" s="12"/>
      <c r="G75" s="13"/>
      <c r="H75" s="21"/>
    </row>
    <row r="76" spans="1:8" ht="38.25" customHeight="1">
      <c r="A76" s="62">
        <f>A74+1</f>
        <v>44</v>
      </c>
      <c r="B76" s="18" t="s">
        <v>114</v>
      </c>
      <c r="C76" s="25" t="s">
        <v>178</v>
      </c>
      <c r="D76" s="18" t="s">
        <v>37</v>
      </c>
      <c r="E76" s="20">
        <v>140.5</v>
      </c>
      <c r="F76" s="20"/>
      <c r="G76" s="20">
        <f>E76*F76</f>
        <v>0</v>
      </c>
      <c r="H76" s="23"/>
    </row>
    <row r="77" spans="1:8" ht="39.75" customHeight="1">
      <c r="A77" s="62">
        <f>A76+1</f>
        <v>45</v>
      </c>
      <c r="B77" s="18" t="s">
        <v>115</v>
      </c>
      <c r="C77" s="25" t="s">
        <v>179</v>
      </c>
      <c r="D77" s="18" t="s">
        <v>37</v>
      </c>
      <c r="E77" s="20">
        <v>28</v>
      </c>
      <c r="F77" s="20"/>
      <c r="G77" s="20">
        <f>E77*F77</f>
        <v>0</v>
      </c>
      <c r="H77" s="21">
        <f>SUM(G76:G77)</f>
        <v>0</v>
      </c>
    </row>
    <row r="78" spans="1:8" ht="17.25" customHeight="1">
      <c r="A78" s="61" t="s">
        <v>116</v>
      </c>
      <c r="B78" s="4" t="s">
        <v>14</v>
      </c>
      <c r="C78" s="10" t="s">
        <v>117</v>
      </c>
      <c r="D78" s="11"/>
      <c r="E78" s="12"/>
      <c r="F78" s="12"/>
      <c r="G78" s="13"/>
      <c r="H78" s="21"/>
    </row>
    <row r="79" spans="1:8" ht="29.25" customHeight="1">
      <c r="A79" s="62">
        <f>A77+1</f>
        <v>46</v>
      </c>
      <c r="B79" s="18" t="s">
        <v>118</v>
      </c>
      <c r="C79" s="19" t="s">
        <v>119</v>
      </c>
      <c r="D79" s="18" t="s">
        <v>39</v>
      </c>
      <c r="E79" s="20">
        <v>79.5</v>
      </c>
      <c r="F79" s="20"/>
      <c r="G79" s="20">
        <f>E79*F79</f>
        <v>0</v>
      </c>
      <c r="H79" s="21">
        <f>G79</f>
        <v>0</v>
      </c>
    </row>
    <row r="80" spans="1:8" ht="16.5" customHeight="1">
      <c r="A80" s="61" t="s">
        <v>120</v>
      </c>
      <c r="B80" s="4" t="s">
        <v>11</v>
      </c>
      <c r="C80" s="10" t="s">
        <v>121</v>
      </c>
      <c r="D80" s="11"/>
      <c r="E80" s="12"/>
      <c r="F80" s="12"/>
      <c r="G80" s="13"/>
      <c r="H80" s="6"/>
    </row>
    <row r="81" spans="1:8" ht="16.5" customHeight="1">
      <c r="A81" s="61" t="s">
        <v>122</v>
      </c>
      <c r="B81" s="4" t="s">
        <v>14</v>
      </c>
      <c r="C81" s="10" t="s">
        <v>123</v>
      </c>
      <c r="D81" s="11"/>
      <c r="E81" s="12"/>
      <c r="F81" s="12"/>
      <c r="G81" s="13"/>
      <c r="H81" s="6"/>
    </row>
    <row r="82" spans="1:8" ht="29.25" customHeight="1">
      <c r="A82" s="63">
        <f>A79+1</f>
        <v>47</v>
      </c>
      <c r="B82" s="24" t="s">
        <v>101</v>
      </c>
      <c r="C82" s="25" t="s">
        <v>124</v>
      </c>
      <c r="D82" s="24" t="s">
        <v>37</v>
      </c>
      <c r="E82" s="26">
        <v>1046.5</v>
      </c>
      <c r="F82" s="26"/>
      <c r="G82" s="26">
        <f>E82*F82</f>
        <v>0</v>
      </c>
      <c r="H82" s="21">
        <f>G82</f>
        <v>0</v>
      </c>
    </row>
    <row r="83" spans="1:8" ht="18" customHeight="1">
      <c r="A83" s="64" t="s">
        <v>125</v>
      </c>
      <c r="B83" s="27" t="s">
        <v>14</v>
      </c>
      <c r="C83" s="28" t="s">
        <v>126</v>
      </c>
      <c r="D83" s="29"/>
      <c r="E83" s="30"/>
      <c r="F83" s="30"/>
      <c r="G83" s="31"/>
      <c r="H83" s="6"/>
    </row>
    <row r="84" spans="1:8" ht="32.25" customHeight="1">
      <c r="A84" s="62">
        <f>A82+1</f>
        <v>48</v>
      </c>
      <c r="B84" s="24" t="s">
        <v>127</v>
      </c>
      <c r="C84" s="25" t="s">
        <v>180</v>
      </c>
      <c r="D84" s="18" t="s">
        <v>39</v>
      </c>
      <c r="E84" s="20">
        <v>4</v>
      </c>
      <c r="F84" s="20"/>
      <c r="G84" s="20">
        <f>E84*F84</f>
        <v>0</v>
      </c>
      <c r="H84" s="23"/>
    </row>
    <row r="85" spans="1:8" ht="39" customHeight="1">
      <c r="A85" s="62">
        <f>A84+1</f>
        <v>49</v>
      </c>
      <c r="B85" s="24" t="s">
        <v>127</v>
      </c>
      <c r="C85" s="25" t="s">
        <v>128</v>
      </c>
      <c r="D85" s="18" t="s">
        <v>39</v>
      </c>
      <c r="E85" s="20">
        <v>92.2</v>
      </c>
      <c r="F85" s="20"/>
      <c r="G85" s="20">
        <f>E85*F85</f>
        <v>0</v>
      </c>
      <c r="H85" s="21">
        <f>SUM(G84:G85)</f>
        <v>0</v>
      </c>
    </row>
    <row r="86" spans="1:8" ht="21" customHeight="1">
      <c r="A86" s="61" t="s">
        <v>129</v>
      </c>
      <c r="B86" s="4" t="s">
        <v>14</v>
      </c>
      <c r="C86" s="10" t="s">
        <v>130</v>
      </c>
      <c r="D86" s="11"/>
      <c r="E86" s="12"/>
      <c r="F86" s="12"/>
      <c r="G86" s="13"/>
      <c r="H86" s="6"/>
    </row>
    <row r="87" spans="1:8" ht="21" customHeight="1">
      <c r="A87" s="62">
        <f>A85+1</f>
        <v>50</v>
      </c>
      <c r="B87" s="4"/>
      <c r="C87" s="19" t="s">
        <v>131</v>
      </c>
      <c r="D87" s="18" t="s">
        <v>37</v>
      </c>
      <c r="E87" s="20">
        <v>4.92</v>
      </c>
      <c r="F87" s="20"/>
      <c r="G87" s="20">
        <f>E87*F87</f>
        <v>0</v>
      </c>
      <c r="H87" s="6"/>
    </row>
    <row r="88" spans="1:8" ht="29.25" customHeight="1">
      <c r="A88" s="62">
        <f>A87+1</f>
        <v>51</v>
      </c>
      <c r="B88" s="18" t="s">
        <v>132</v>
      </c>
      <c r="C88" s="19" t="s">
        <v>133</v>
      </c>
      <c r="D88" s="18" t="s">
        <v>37</v>
      </c>
      <c r="E88" s="20">
        <v>2949.09</v>
      </c>
      <c r="F88" s="20"/>
      <c r="G88" s="20">
        <f>E88*F88</f>
        <v>0</v>
      </c>
      <c r="H88" s="21">
        <f>G88</f>
        <v>0</v>
      </c>
    </row>
    <row r="89" spans="1:8" ht="25.5" customHeight="1">
      <c r="A89" s="61" t="s">
        <v>134</v>
      </c>
      <c r="B89" s="4" t="s">
        <v>11</v>
      </c>
      <c r="C89" s="10" t="s">
        <v>135</v>
      </c>
      <c r="D89" s="11"/>
      <c r="E89" s="12"/>
      <c r="F89" s="12"/>
      <c r="G89" s="13"/>
      <c r="H89" s="6"/>
    </row>
    <row r="90" spans="1:8" ht="16.5" customHeight="1">
      <c r="A90" s="61" t="s">
        <v>136</v>
      </c>
      <c r="B90" s="4" t="s">
        <v>14</v>
      </c>
      <c r="C90" s="10" t="s">
        <v>137</v>
      </c>
      <c r="D90" s="11"/>
      <c r="E90" s="12"/>
      <c r="F90" s="12"/>
      <c r="G90" s="13"/>
      <c r="H90" s="6"/>
    </row>
    <row r="91" spans="1:8" ht="39" customHeight="1">
      <c r="A91" s="62">
        <f>A88+1</f>
        <v>52</v>
      </c>
      <c r="B91" s="18" t="s">
        <v>138</v>
      </c>
      <c r="C91" s="19" t="s">
        <v>139</v>
      </c>
      <c r="D91" s="18" t="s">
        <v>37</v>
      </c>
      <c r="E91" s="20">
        <v>18.83</v>
      </c>
      <c r="F91" s="20"/>
      <c r="G91" s="20">
        <f>E91*F91</f>
        <v>0</v>
      </c>
      <c r="H91" s="23"/>
    </row>
    <row r="92" spans="1:8" ht="39" customHeight="1">
      <c r="A92" s="62">
        <f>A91+1</f>
        <v>53</v>
      </c>
      <c r="B92" s="18" t="s">
        <v>138</v>
      </c>
      <c r="C92" s="19" t="s">
        <v>140</v>
      </c>
      <c r="D92" s="18" t="s">
        <v>37</v>
      </c>
      <c r="E92" s="20">
        <v>58.39</v>
      </c>
      <c r="F92" s="20"/>
      <c r="G92" s="20">
        <f>E92*F92</f>
        <v>0</v>
      </c>
      <c r="H92" s="23"/>
    </row>
    <row r="93" spans="1:8" ht="39" customHeight="1">
      <c r="A93" s="62">
        <f>A92+1</f>
        <v>54</v>
      </c>
      <c r="B93" s="18" t="s">
        <v>138</v>
      </c>
      <c r="C93" s="19" t="s">
        <v>141</v>
      </c>
      <c r="D93" s="18" t="s">
        <v>37</v>
      </c>
      <c r="E93" s="20">
        <v>36.12</v>
      </c>
      <c r="F93" s="20"/>
      <c r="G93" s="20">
        <f>E93*F93</f>
        <v>0</v>
      </c>
      <c r="H93" s="23"/>
    </row>
    <row r="94" spans="1:8" ht="39" customHeight="1">
      <c r="A94" s="62">
        <f>A93+1</f>
        <v>55</v>
      </c>
      <c r="B94" s="18" t="s">
        <v>138</v>
      </c>
      <c r="C94" s="19" t="s">
        <v>167</v>
      </c>
      <c r="D94" s="18" t="s">
        <v>37</v>
      </c>
      <c r="E94" s="20">
        <v>6.84</v>
      </c>
      <c r="F94" s="20"/>
      <c r="G94" s="20">
        <f>E94*F94</f>
        <v>0</v>
      </c>
      <c r="H94" s="21">
        <f>SUM(G91:G94)</f>
        <v>0</v>
      </c>
    </row>
    <row r="95" spans="1:8" ht="20.25" customHeight="1">
      <c r="A95" s="61" t="s">
        <v>142</v>
      </c>
      <c r="B95" s="4" t="s">
        <v>14</v>
      </c>
      <c r="C95" s="10" t="s">
        <v>143</v>
      </c>
      <c r="D95" s="11"/>
      <c r="E95" s="12"/>
      <c r="F95" s="12"/>
      <c r="G95" s="13"/>
      <c r="H95" s="6"/>
    </row>
    <row r="96" spans="1:8" ht="33" customHeight="1">
      <c r="A96" s="62">
        <f>A94+1</f>
        <v>56</v>
      </c>
      <c r="B96" s="18" t="s">
        <v>144</v>
      </c>
      <c r="C96" s="19" t="s">
        <v>145</v>
      </c>
      <c r="D96" s="18" t="s">
        <v>28</v>
      </c>
      <c r="E96" s="20">
        <v>31</v>
      </c>
      <c r="F96" s="20"/>
      <c r="G96" s="20">
        <f>E96*F96</f>
        <v>0</v>
      </c>
      <c r="H96" s="23"/>
    </row>
    <row r="97" spans="1:8" ht="33" customHeight="1">
      <c r="A97" s="62">
        <f>A96+1</f>
        <v>57</v>
      </c>
      <c r="B97" s="18" t="s">
        <v>144</v>
      </c>
      <c r="C97" s="77" t="s">
        <v>146</v>
      </c>
      <c r="D97" s="76" t="s">
        <v>28</v>
      </c>
      <c r="E97" s="75">
        <v>23</v>
      </c>
      <c r="F97" s="75"/>
      <c r="G97" s="75">
        <f>E97*F97</f>
        <v>0</v>
      </c>
      <c r="H97" s="23"/>
    </row>
    <row r="98" spans="1:8" ht="29.25" customHeight="1">
      <c r="A98" s="61" t="s">
        <v>147</v>
      </c>
      <c r="B98" s="82" t="s">
        <v>14</v>
      </c>
      <c r="C98" s="94" t="s">
        <v>148</v>
      </c>
      <c r="D98" s="94"/>
      <c r="E98" s="74"/>
      <c r="F98" s="74"/>
      <c r="G98" s="81"/>
      <c r="H98" s="71"/>
    </row>
    <row r="99" spans="1:8" ht="31.5" customHeight="1">
      <c r="A99" s="62">
        <f>A97+1</f>
        <v>58</v>
      </c>
      <c r="B99" s="18" t="s">
        <v>149</v>
      </c>
      <c r="C99" s="78" t="s">
        <v>168</v>
      </c>
      <c r="D99" s="79" t="s">
        <v>28</v>
      </c>
      <c r="E99" s="80">
        <v>12</v>
      </c>
      <c r="F99" s="80"/>
      <c r="G99" s="80">
        <f>E99*F99</f>
        <v>0</v>
      </c>
      <c r="H99" s="21">
        <f>G99</f>
        <v>0</v>
      </c>
    </row>
    <row r="100" spans="1:8" ht="21" customHeight="1">
      <c r="A100" s="61" t="s">
        <v>150</v>
      </c>
      <c r="B100" s="4" t="s">
        <v>14</v>
      </c>
      <c r="C100" s="10" t="s">
        <v>151</v>
      </c>
      <c r="D100" s="11"/>
      <c r="E100" s="12"/>
      <c r="F100" s="12"/>
      <c r="G100" s="13"/>
      <c r="H100" s="6"/>
    </row>
    <row r="101" spans="1:8" ht="32.25" customHeight="1">
      <c r="A101" s="62">
        <f>A99+1</f>
        <v>59</v>
      </c>
      <c r="B101" s="18" t="s">
        <v>152</v>
      </c>
      <c r="C101" s="19" t="s">
        <v>153</v>
      </c>
      <c r="D101" s="18" t="s">
        <v>39</v>
      </c>
      <c r="E101" s="20">
        <v>66</v>
      </c>
      <c r="F101" s="20"/>
      <c r="G101" s="20">
        <f>E101*F101</f>
        <v>0</v>
      </c>
      <c r="H101" s="21">
        <f>G101</f>
        <v>0</v>
      </c>
    </row>
    <row r="102" spans="1:8" ht="21" customHeight="1">
      <c r="A102" s="61" t="s">
        <v>154</v>
      </c>
      <c r="B102" s="4" t="s">
        <v>11</v>
      </c>
      <c r="C102" s="10" t="s">
        <v>155</v>
      </c>
      <c r="D102" s="11"/>
      <c r="E102" s="12"/>
      <c r="F102" s="12"/>
      <c r="G102" s="13"/>
      <c r="H102" s="6"/>
    </row>
    <row r="103" spans="1:8" ht="21" customHeight="1">
      <c r="A103" s="61" t="s">
        <v>156</v>
      </c>
      <c r="B103" s="4" t="s">
        <v>14</v>
      </c>
      <c r="C103" s="10" t="s">
        <v>157</v>
      </c>
      <c r="D103" s="11"/>
      <c r="E103" s="12"/>
      <c r="F103" s="12"/>
      <c r="G103" s="13"/>
      <c r="H103" s="6"/>
    </row>
    <row r="104" spans="1:8" ht="29.25" customHeight="1">
      <c r="A104" s="62">
        <f>A101+1</f>
        <v>60</v>
      </c>
      <c r="B104" s="18" t="s">
        <v>158</v>
      </c>
      <c r="C104" s="19" t="s">
        <v>159</v>
      </c>
      <c r="D104" s="18" t="s">
        <v>39</v>
      </c>
      <c r="E104" s="20">
        <v>11</v>
      </c>
      <c r="F104" s="20"/>
      <c r="G104" s="20">
        <f>E104*F104</f>
        <v>0</v>
      </c>
      <c r="H104" s="23"/>
    </row>
    <row r="105" spans="1:8" ht="29.25" customHeight="1">
      <c r="A105" s="62">
        <f>A104+1</f>
        <v>61</v>
      </c>
      <c r="B105" s="18" t="s">
        <v>158</v>
      </c>
      <c r="C105" s="19" t="s">
        <v>160</v>
      </c>
      <c r="D105" s="18" t="s">
        <v>39</v>
      </c>
      <c r="E105" s="20">
        <v>11</v>
      </c>
      <c r="F105" s="20"/>
      <c r="G105" s="20">
        <f>E105*F105</f>
        <v>0</v>
      </c>
      <c r="H105" s="23"/>
    </row>
    <row r="106" spans="1:8" ht="20.25" customHeight="1">
      <c r="A106" s="68" t="s">
        <v>161</v>
      </c>
      <c r="B106" s="53"/>
      <c r="C106" s="54"/>
      <c r="D106" s="54"/>
      <c r="E106" s="54"/>
      <c r="F106" s="55"/>
      <c r="G106" s="56">
        <f>SUM(G11:G105)</f>
        <v>0</v>
      </c>
      <c r="H106" s="23"/>
    </row>
    <row r="107" spans="1:8" ht="20.25" customHeight="1">
      <c r="A107" s="68" t="s">
        <v>162</v>
      </c>
      <c r="B107" s="53"/>
      <c r="C107" s="54"/>
      <c r="D107" s="54"/>
      <c r="E107" s="54"/>
      <c r="F107" s="55"/>
      <c r="G107" s="56">
        <f>G106*23%</f>
        <v>0</v>
      </c>
      <c r="H107" s="23"/>
    </row>
    <row r="108" spans="1:8" ht="20.25" customHeight="1">
      <c r="A108" s="68" t="s">
        <v>163</v>
      </c>
      <c r="B108" s="53"/>
      <c r="C108" s="54"/>
      <c r="D108" s="54"/>
      <c r="E108" s="54"/>
      <c r="F108" s="55"/>
      <c r="G108" s="56">
        <f>G106+G107</f>
        <v>0</v>
      </c>
      <c r="H108" s="23"/>
    </row>
    <row r="109" spans="1:8" ht="12.75" customHeight="1">
      <c r="A109" s="69"/>
      <c r="B109" s="57"/>
      <c r="C109" s="58"/>
      <c r="D109" s="57"/>
      <c r="E109" s="57"/>
      <c r="F109" s="59"/>
      <c r="G109" s="59"/>
      <c r="H109" s="57"/>
    </row>
    <row r="110" spans="1:8" ht="18" customHeight="1">
      <c r="A110" s="98" t="s">
        <v>184</v>
      </c>
      <c r="B110" s="99"/>
      <c r="C110" s="99"/>
      <c r="D110" s="99"/>
      <c r="E110" s="99"/>
      <c r="F110" s="99"/>
      <c r="G110" s="99"/>
      <c r="H110" s="60"/>
    </row>
    <row r="112" spans="5:7" ht="14.25" customHeight="1">
      <c r="E112" s="95" t="s">
        <v>185</v>
      </c>
      <c r="F112" s="95"/>
      <c r="G112" s="95"/>
    </row>
    <row r="113" spans="5:7" ht="14.25" customHeight="1">
      <c r="E113" s="95" t="s">
        <v>186</v>
      </c>
      <c r="F113" s="95"/>
      <c r="G113" s="95"/>
    </row>
    <row r="114" spans="5:7" ht="14.25" customHeight="1">
      <c r="E114" s="95"/>
      <c r="F114" s="95"/>
      <c r="G114" s="95"/>
    </row>
  </sheetData>
  <sheetProtection password="C634" sheet="1" objects="1" scenarios="1"/>
  <protectedRanges>
    <protectedRange sqref="F11:F105" name="Rozstęp1"/>
    <protectedRange sqref="A110" name="Rozstęp2"/>
  </protectedRanges>
  <mergeCells count="15">
    <mergeCell ref="E113:G114"/>
    <mergeCell ref="C55:D55"/>
    <mergeCell ref="F1:G1"/>
    <mergeCell ref="E112:G112"/>
    <mergeCell ref="A110:G110"/>
    <mergeCell ref="A2:G2"/>
    <mergeCell ref="A3:G3"/>
    <mergeCell ref="A4:G4"/>
    <mergeCell ref="A6:A7"/>
    <mergeCell ref="B6:B7"/>
    <mergeCell ref="C6:C7"/>
    <mergeCell ref="D6:D7"/>
    <mergeCell ref="E6:E7"/>
    <mergeCell ref="A5:G5"/>
    <mergeCell ref="C98:D98"/>
  </mergeCells>
  <printOptions horizontalCentered="1"/>
  <pageMargins left="0.7875" right="0.7875" top="0.7875" bottom="0.7875" header="0.5118055555555555" footer="0.5118055555555555"/>
  <pageSetup horizontalDpi="300" verticalDpi="300" orientation="portrait" paperSize="9" scale="89" r:id="rId1"/>
  <headerFooter alignWithMargins="0">
    <oddFooter>&amp;C&amp;P</oddFooter>
  </headerFooter>
  <colBreaks count="1" manualBreakCount="1">
    <brk id="7" min="1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pzd</cp:lastModifiedBy>
  <cp:lastPrinted>2013-05-06T09:22:24Z</cp:lastPrinted>
  <dcterms:modified xsi:type="dcterms:W3CDTF">2013-05-06T09:33:49Z</dcterms:modified>
  <cp:category/>
  <cp:version/>
  <cp:contentType/>
  <cp:contentStatus/>
  <cp:revision>3</cp:revision>
</cp:coreProperties>
</file>