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Kosztorys inwestorski" sheetId="1" r:id="rId1"/>
  </sheets>
  <definedNames>
    <definedName name="_xlnm.Print_Area" localSheetId="0">'Kosztorys inwestorski'!$A$1:$G$157</definedName>
    <definedName name="_xlnm.Print_Titles" localSheetId="0">'Kosztorys inwestorski'!$8:$9</definedName>
  </definedNames>
  <calcPr fullCalcOnLoad="1" fullPrecision="0"/>
</workbook>
</file>

<file path=xl/sharedStrings.xml><?xml version="1.0" encoding="utf-8"?>
<sst xmlns="http://schemas.openxmlformats.org/spreadsheetml/2006/main" count="528" uniqueCount="323">
  <si>
    <t>ELEMENTY ULIC I CHODNIK</t>
  </si>
  <si>
    <t>2.1</t>
  </si>
  <si>
    <t>1.3.1</t>
  </si>
  <si>
    <t>3.1.1</t>
  </si>
  <si>
    <t>Ustawienie barier ochronnych stalowych jednostronnych - przekładkowych</t>
  </si>
  <si>
    <t>1.4.4</t>
  </si>
  <si>
    <t>4.2</t>
  </si>
  <si>
    <t>PODBUDOWY I NAWIERZCHNIE</t>
  </si>
  <si>
    <t>5.1.2</t>
  </si>
  <si>
    <t>Chodniki z brukowej kostki betonowej</t>
  </si>
  <si>
    <t>Zabezpieczenie infrastruktury rurami ochronnymi</t>
  </si>
  <si>
    <t>4.1.1</t>
  </si>
  <si>
    <t>8.1.1</t>
  </si>
  <si>
    <t>Oznakowanie poziome jezdni farbą akrylową, linie segregacyjne i krawędziowe przerywane, malowanie mechaniczne</t>
  </si>
  <si>
    <t>7.3.2</t>
  </si>
  <si>
    <t>Oznakowanie poziome</t>
  </si>
  <si>
    <t>Nawierzchnie z mieszanek mineralno-bitumicznych grysowo-żwirowych, warstwa asfaltowa wiążąca, grubości 6·cm</t>
  </si>
  <si>
    <t>Ścinanie i uzupełnianie poboczy</t>
  </si>
  <si>
    <t>1.4.6</t>
  </si>
  <si>
    <t>6.2.1</t>
  </si>
  <si>
    <t>7.2.2</t>
  </si>
  <si>
    <t>1.2.1</t>
  </si>
  <si>
    <t>3.1</t>
  </si>
  <si>
    <t>Nawierzchnie z kamienia tłuczonego, warstwa górna, po uwałowaniu 10·cm, pobocza</t>
  </si>
  <si>
    <t>1.4.2</t>
  </si>
  <si>
    <t>5.2</t>
  </si>
  <si>
    <t>4.2.1</t>
  </si>
  <si>
    <t>Rozebranie krawężników betonowych i kamiennych, krawężniki betonowe na podsypce cementowo-piaskowej</t>
  </si>
  <si>
    <t>Rozbiórki elementów dróg ogrodzeń i przepustów</t>
  </si>
  <si>
    <t>Oznakowanie poziome jezdni farbą akrylową, linie na skrzyżowaniach i przejściach dla pieszych, malowanie mechaniczne</t>
  </si>
  <si>
    <t>1</t>
  </si>
  <si>
    <t>Obrzeża betonowe</t>
  </si>
  <si>
    <t>Ścieki z prefabrykowanych elementów betonowych</t>
  </si>
  <si>
    <t>Krawężniki wraz z wykonaniem ław, krawężniki kamienne wystające 15x25 cm, ława z oporem, beton C12/15 w ilości 0,07m3/mb, podsypka cementowo-piaskowa 1:4</t>
  </si>
  <si>
    <t>Rozdział</t>
  </si>
  <si>
    <t>5</t>
  </si>
  <si>
    <t>7.2</t>
  </si>
  <si>
    <t>Nawierzchnia z betonu asfaltowego</t>
  </si>
  <si>
    <t>Podbudowy z mieszanek mineralno - bitumicznych</t>
  </si>
  <si>
    <t>Element</t>
  </si>
  <si>
    <t>Poręcze ochronne, sztywne z pochwytem i przeciągiem z rur, rozstaw słupków 1,5·m</t>
  </si>
  <si>
    <t>1.1</t>
  </si>
  <si>
    <t>Ilość</t>
  </si>
  <si>
    <t>ODWODNIENIE KORPUSU DROGOWEGO</t>
  </si>
  <si>
    <t>ha</t>
  </si>
  <si>
    <t>6.2</t>
  </si>
  <si>
    <t>3</t>
  </si>
  <si>
    <t>1.1.1</t>
  </si>
  <si>
    <t>m2</t>
  </si>
  <si>
    <t>ROBOTY WYKOŃCZENIOWE</t>
  </si>
  <si>
    <t>ROBOTY ZIEMNE</t>
  </si>
  <si>
    <t>1.3</t>
  </si>
  <si>
    <t>7.1.2</t>
  </si>
  <si>
    <t>4.3.1</t>
  </si>
  <si>
    <t>6.1.1</t>
  </si>
  <si>
    <t>7</t>
  </si>
  <si>
    <t>5.1</t>
  </si>
  <si>
    <t>Krawężniki betonowe</t>
  </si>
  <si>
    <t>Podbudowy z kruszyw łamanych stabilizowanych mechanicznie</t>
  </si>
  <si>
    <t>1.4.1</t>
  </si>
  <si>
    <t>Krawężniki betonowe, wystające 20x30·cm na podsypce cementowo-piaskowej</t>
  </si>
  <si>
    <t>km</t>
  </si>
  <si>
    <t>7.2.1</t>
  </si>
  <si>
    <t>Oznakowanie pionowe</t>
  </si>
  <si>
    <t>Bariery ochronne stalowe</t>
  </si>
  <si>
    <t>Obrzeża betonowe, 30x8 cm, podsypka cementowo-piaskowa 1:4, wypełnienie spoin zaprawą cementową</t>
  </si>
  <si>
    <t>Ścieki z elementów betonowych typu mulda 30x50x10,5cm na ławie z betonu B10</t>
  </si>
  <si>
    <t>m</t>
  </si>
  <si>
    <t>1.4.5</t>
  </si>
  <si>
    <t>4.3</t>
  </si>
  <si>
    <t>4.1.2</t>
  </si>
  <si>
    <t>8.1.2</t>
  </si>
  <si>
    <t>7.3.1</t>
  </si>
  <si>
    <t>5.1.1</t>
  </si>
  <si>
    <t>Nawierzchnie z mieszanek mineralno-bitumicznych grysowo-żwirowych, warstwa asfaltowa ścieralna, grubości 4·cm</t>
  </si>
  <si>
    <t>Podbudowy z kruszyw łamanych, warstwa górna, po zagęszczeniu 20 cm</t>
  </si>
  <si>
    <t>5.3</t>
  </si>
  <si>
    <t>ROBOTY PRZYGOTOWAWCZE</t>
  </si>
  <si>
    <t>1.4.3</t>
  </si>
  <si>
    <t>Opis</t>
  </si>
  <si>
    <t>Zdjęcie warstwy humusu i darniny</t>
  </si>
  <si>
    <t>Usunięcie drzew lub krzaków</t>
  </si>
  <si>
    <t>4.1</t>
  </si>
  <si>
    <t>2.1.1</t>
  </si>
  <si>
    <t>Wykonanie frezowania nawierzchni asfaltowej na zimno: śr. grubość warstwy 4cm</t>
  </si>
  <si>
    <t>Podbudowy z mieszanek mineralno-bitumicznych, grubość warstwy po zagęszczeniu 8·cm</t>
  </si>
  <si>
    <t>szt</t>
  </si>
  <si>
    <t>7.3</t>
  </si>
  <si>
    <t>INNE ROBOTY</t>
  </si>
  <si>
    <t>5.3.1</t>
  </si>
  <si>
    <t>4</t>
  </si>
  <si>
    <t>7.1.1</t>
  </si>
  <si>
    <t>Odtworzenie trasy i punktów wysokościowych</t>
  </si>
  <si>
    <t>4.3.2</t>
  </si>
  <si>
    <t>Pionowe znaki drogowe, słupki z rur stalowych, Fi 50 mm</t>
  </si>
  <si>
    <t>Kalkulacja indywidualna</t>
  </si>
  <si>
    <t>8.1</t>
  </si>
  <si>
    <t>1.4</t>
  </si>
  <si>
    <t>6.1</t>
  </si>
  <si>
    <t>1.2</t>
  </si>
  <si>
    <t>Wykonanie wykopów w gruntach I-V kat.</t>
  </si>
  <si>
    <t>6</t>
  </si>
  <si>
    <t>8</t>
  </si>
  <si>
    <t>7.1</t>
  </si>
  <si>
    <t>5.2.1</t>
  </si>
  <si>
    <t>2</t>
  </si>
  <si>
    <t>OZNAKOWANIE DRÓG I URZĄDZENIA BEZPIECZEŃSTWA RUCHU</t>
  </si>
  <si>
    <t>m3</t>
  </si>
  <si>
    <t/>
  </si>
  <si>
    <t>Wartość kosztorysowa robót bez podatku VAT</t>
  </si>
  <si>
    <t>Podatek VAT - 23%</t>
  </si>
  <si>
    <t>Ogółem wartość kosztorysowa robót</t>
  </si>
  <si>
    <t>na zamówienie pn.:</t>
  </si>
  <si>
    <t>Podstawa wyceny</t>
  </si>
  <si>
    <t>Lp.</t>
  </si>
  <si>
    <t>Cena jedostkowa (zł)</t>
  </si>
  <si>
    <t>Wartość (zł)                                  (5 x 6)</t>
  </si>
  <si>
    <t>Zabezpieczenie istniejącej infrastruktury rurami ochronnymi typu AROT</t>
  </si>
  <si>
    <t>D.01.01.01</t>
  </si>
  <si>
    <t>D.01.02.01</t>
  </si>
  <si>
    <t>D.01.02.02</t>
  </si>
  <si>
    <t>D.01.02.04</t>
  </si>
  <si>
    <t>D.05.03.11</t>
  </si>
  <si>
    <t>D.02.01.01</t>
  </si>
  <si>
    <t>D.03.02.01</t>
  </si>
  <si>
    <t>D.04.05.01</t>
  </si>
  <si>
    <t>D.04.07.01a</t>
  </si>
  <si>
    <t>D.05.03.05a</t>
  </si>
  <si>
    <t>D.05.03.05b</t>
  </si>
  <si>
    <t>D.08.01.01b</t>
  </si>
  <si>
    <t>D.0801.02a</t>
  </si>
  <si>
    <t>D.08.02.02</t>
  </si>
  <si>
    <t>D.08.03.01</t>
  </si>
  <si>
    <t>D.06.03.01</t>
  </si>
  <si>
    <t>D.08.05.01</t>
  </si>
  <si>
    <t>D.07.01.01</t>
  </si>
  <si>
    <t>D.07.02.01</t>
  </si>
  <si>
    <t>D.07.05.01</t>
  </si>
  <si>
    <t>01.02.01</t>
  </si>
  <si>
    <t>Karczowanie drzew o średnicy 16-25 cm</t>
  </si>
  <si>
    <t>Karczowanie drzew o średnicy 26-35 cm</t>
  </si>
  <si>
    <t>Karczowanie drzew o średnicy 36-45 cm</t>
  </si>
  <si>
    <t>Karczowanie drzew o średnicy 56-65 cm</t>
  </si>
  <si>
    <t>Mechaniczne karczowanie, krzaki i poszycie gęste  (powyżej 60 % powierzchni)</t>
  </si>
  <si>
    <t>Rozebranie nawierzchni z mieszanek mineralno-bitumicznych, mechanicznie, grubość nawierzchni 8·cm</t>
  </si>
  <si>
    <t>Rozebranie nawierzchni z mieszanek mineralno-bitumicznych, mechanicznie, grubość nawierzchni 12·cm</t>
  </si>
  <si>
    <t>Rozebranie obrzeży trawnikowych 8x30 cm na  podsypce piaskowej</t>
  </si>
  <si>
    <t>Rozebranie murku betonowego</t>
  </si>
  <si>
    <t>Rozebranie skrajnych kręgów przepustów rurowych rury betonowe Fi 50 cm</t>
  </si>
  <si>
    <t>Rozebranie ścianek czołowych przepustu</t>
  </si>
  <si>
    <t>Rozebranie słupków do znaków</t>
  </si>
  <si>
    <t>Zdjęcie znaków lub drogowskazów</t>
  </si>
  <si>
    <t>1.2.2</t>
  </si>
  <si>
    <t>1.2.3</t>
  </si>
  <si>
    <t>1.2.4</t>
  </si>
  <si>
    <t>1.2.5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</si>
  <si>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</si>
  <si>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</si>
  <si>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</si>
  <si>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</si>
  <si>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</si>
  <si>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</si>
  <si>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</si>
  <si>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</si>
  <si>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</si>
  <si>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</si>
  <si>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1.4.17</t>
  </si>
  <si>
    <t>Roboty ziemne z transportem gruntu w obrębie lub poza terenem budowy</t>
  </si>
  <si>
    <t>2.2</t>
  </si>
  <si>
    <t>Wykonanie nasypów</t>
  </si>
  <si>
    <t>2.2.1</t>
  </si>
  <si>
    <t>D.02.03.01</t>
  </si>
  <si>
    <t>Formowanie i zagęszczenie nasypów wys do 3.0 m</t>
  </si>
  <si>
    <t>Czyszczenie przepustów pod drogą</t>
  </si>
  <si>
    <t>Oczyszczenie rowów i przepustu Fi 0.5 m, grubość namułu do 50% jego średnicy</t>
  </si>
  <si>
    <t>3.2</t>
  </si>
  <si>
    <t>Prefabrykowane przepusty drogowe</t>
  </si>
  <si>
    <t>3.2.1</t>
  </si>
  <si>
    <t>D.03.01.03</t>
  </si>
  <si>
    <t>Części przelotowe prefabrykowanych przepustów rurowych rury Fi 50</t>
  </si>
  <si>
    <t>3.3</t>
  </si>
  <si>
    <t>Wykonanie ścianek czołowych przepustów drogowych</t>
  </si>
  <si>
    <t>3.3.1</t>
  </si>
  <si>
    <t>Obudowa wlotów (wylotów) prefabrykowanych przepustów rurowych</t>
  </si>
  <si>
    <t>Podbudowy z kruszywa naturalnego stabilizowanego cementem , grubość warstwy po zagęszczeniu 10·cm o Rm=1.5 Mpa</t>
  </si>
  <si>
    <t>Podbudowy z kruszywa naturalnego stabilizowanego cementem , grubość warstwy po zagęszczeniu 15·cm o Rm=5 Mpa</t>
  </si>
  <si>
    <t>Podbudowy z kruszywa naturalnego stabilizowanego cementem , grubość warstwy po zagęszczeniu 25·cm o Rm=2,5 Mpa</t>
  </si>
  <si>
    <t>Podbudowy z kruszywa naturalnego stabilizowanego cementem , grubość warstwy po zagęszczeniu 15·cm o Rm=2,5 Mpa</t>
  </si>
  <si>
    <t>D.04.04.02</t>
  </si>
  <si>
    <t>4.1.3</t>
  </si>
  <si>
    <t>4.1.4</t>
  </si>
  <si>
    <t>4.1.5</t>
  </si>
  <si>
    <t>4.4</t>
  </si>
  <si>
    <t xml:space="preserve">Element </t>
  </si>
  <si>
    <t>Nawierzchnia z wysiewki kamiennej</t>
  </si>
  <si>
    <t>4.4.1</t>
  </si>
  <si>
    <t>5.2.2</t>
  </si>
  <si>
    <t>6.3</t>
  </si>
  <si>
    <t>Humusowanie</t>
  </si>
  <si>
    <t>6.3.1</t>
  </si>
  <si>
    <t>Humusowanie i obsianie skarp Humus gr 10 cm</t>
  </si>
  <si>
    <t>Oznakowanie poziome jezdni farbą akrylową, strzałki i inne symbole malowane ręcznie</t>
  </si>
  <si>
    <t>Pionowe znaki drogowe, znaki zakazu, nakazu, ostrzegawcze i informacyjne o powierzchni ponad 0,3 m2 (folia odblaskowa I generacji)</t>
  </si>
  <si>
    <t>Pionowe znaki drogowe, znaki zakazu, nakazu, ostrzegawcze i informacyjne o powierzchni ponad 0,3 m2( folia odblaskowa II generacji)</t>
  </si>
  <si>
    <t>9</t>
  </si>
  <si>
    <t>PŁYTA PRZEJŚCIOWA NA MOŚCIE</t>
  </si>
  <si>
    <t>9.1</t>
  </si>
  <si>
    <t>M.13.01.01</t>
  </si>
  <si>
    <t>9.2</t>
  </si>
  <si>
    <t>Deskowanie tradycyjne płyt przejściowych</t>
  </si>
  <si>
    <t>M.12.01.02</t>
  </si>
  <si>
    <t>Przygotowanie i montaż zbrojenia  płyt przejściowych pręty o średnicy 12 mm</t>
  </si>
  <si>
    <t>t</t>
  </si>
  <si>
    <t>Przygotowanie i montaż zbrojenia  płyt przejściowych pręty o średnicy 20 mm</t>
  </si>
  <si>
    <t>9.5</t>
  </si>
  <si>
    <t>9.6</t>
  </si>
  <si>
    <t>M.15.01.02</t>
  </si>
  <si>
    <t>9.7</t>
  </si>
  <si>
    <t>M.13.01.00</t>
  </si>
  <si>
    <t>10</t>
  </si>
  <si>
    <t>KANALIZACJA DESZCZOWA</t>
  </si>
  <si>
    <t>10.1</t>
  </si>
  <si>
    <t>Roboty ziemne - wykopy</t>
  </si>
  <si>
    <t>10.1.1</t>
  </si>
  <si>
    <t>Wykopy oraz przekopy wykonane na odkład głębokości do 3.0 m</t>
  </si>
  <si>
    <t>10.1.2</t>
  </si>
  <si>
    <t>Wykopy liniowe szerokości 0,8 - 2.5 m głębokości 1.5 m</t>
  </si>
  <si>
    <t>10.1.3</t>
  </si>
  <si>
    <t xml:space="preserve">Umocnienie ścian wykopów wraz z rozbiórką </t>
  </si>
  <si>
    <t>10.2</t>
  </si>
  <si>
    <t>Roboty montażowe</t>
  </si>
  <si>
    <t>Podłoża pod kanał i obiekty z materiałów sypkich gr. 20 cm</t>
  </si>
  <si>
    <t>Obsypki z kruszyw naturalnych dowiezionych ,piasek</t>
  </si>
  <si>
    <t>10.2.1</t>
  </si>
  <si>
    <t>10.2.2</t>
  </si>
  <si>
    <t>10.2.3</t>
  </si>
  <si>
    <t>10.2.4</t>
  </si>
  <si>
    <t>10.3</t>
  </si>
  <si>
    <t xml:space="preserve">Studnie rewizyjne </t>
  </si>
  <si>
    <t>10.3.1</t>
  </si>
  <si>
    <t>Podłoże betonowe grubości 10 cm</t>
  </si>
  <si>
    <t>10.3.2</t>
  </si>
  <si>
    <t>10.4</t>
  </si>
  <si>
    <t>Wyloty</t>
  </si>
  <si>
    <t>Podłoże betonowe grubości 40 cm</t>
  </si>
  <si>
    <t>Wykonanie podsypek piaskowych gr 15 cm</t>
  </si>
  <si>
    <t>Wykonanie podsypek cementowo - piaskowych gr 10 cm</t>
  </si>
  <si>
    <t>Wykonanie bruku z kamienia naturalnego średniego (powierzchnie płaskie sferyczne) na skarpach bruk gr 30 cm wykonanie z brzegu</t>
  </si>
  <si>
    <t>10.4.1</t>
  </si>
  <si>
    <t>10.4.2</t>
  </si>
  <si>
    <t>10.4.3</t>
  </si>
  <si>
    <t>10.4.4</t>
  </si>
  <si>
    <t>10.5</t>
  </si>
  <si>
    <t>Elementy</t>
  </si>
  <si>
    <t>Zasypy</t>
  </si>
  <si>
    <t>Roboty ziemne z transportem urobku poza teren budowy</t>
  </si>
  <si>
    <t>10.6</t>
  </si>
  <si>
    <t>Przykanaliki - roboty zienne</t>
  </si>
  <si>
    <t>10.6.1</t>
  </si>
  <si>
    <t>10.6.2</t>
  </si>
  <si>
    <t>10.6.3</t>
  </si>
  <si>
    <t xml:space="preserve">10.7 </t>
  </si>
  <si>
    <t>Przykanaliki  - roroty montażowe</t>
  </si>
  <si>
    <t>10.5.1</t>
  </si>
  <si>
    <t>10.5.4</t>
  </si>
  <si>
    <t>Kanał z rur PP,SN 8 dwuścienne łączone na kielich Fi 200</t>
  </si>
  <si>
    <t>Obsypki z kruszyw naturalnych dowiezionych 20 cm ponad wierzch rury,piasek</t>
  </si>
  <si>
    <t>Studzienki ściekowe uliczne Fi 500 mm z osadnikiem bez syfonu, klasyczne przykrawężnikowe</t>
  </si>
  <si>
    <t>Umocnienie skarp płytami chodnikowymi 50x50x7 cm podsypka piaskowa</t>
  </si>
  <si>
    <t>Wykonanie ubezpieczenia płytami ażurowymi 60x40x10 cm</t>
  </si>
  <si>
    <t>Przykanaliki - zasypy</t>
  </si>
  <si>
    <t>Roboty pomiarowe przy liniowych robotach ziemnych, trasa dróg w terenie równinnym, obsługa geodezyjna inwentaryzacja powykonawcza</t>
  </si>
  <si>
    <t>6.2.2</t>
  </si>
  <si>
    <t>7.2.3</t>
  </si>
  <si>
    <t>9.3</t>
  </si>
  <si>
    <t>9.4</t>
  </si>
  <si>
    <t>10.7.1</t>
  </si>
  <si>
    <t>10.7.2</t>
  </si>
  <si>
    <t>10.7.3</t>
  </si>
  <si>
    <t>10.7.4</t>
  </si>
  <si>
    <t>10.7.5</t>
  </si>
  <si>
    <t>10.7.6</t>
  </si>
  <si>
    <t>10.7.7</t>
  </si>
  <si>
    <t>10.8</t>
  </si>
  <si>
    <t>10.8.1</t>
  </si>
  <si>
    <t>10.8.2</t>
  </si>
  <si>
    <t>od  km 7+338,7 do km 8+102,7 długości 764 m</t>
  </si>
  <si>
    <t>Usunięcie warstwy ziemi urodzajnej (humusu), grubość warstwy do 10 cm</t>
  </si>
  <si>
    <t>Nawierzchnia z wysiewki kamiennej na zjazdach grubość warstwy po uwałowaniu 20 cm</t>
  </si>
  <si>
    <t>Nawierzchnia chodnika z kostki brukowej betonowej, grubość 6·cm, na podsypce cementowo-piaskowej.Uwaga w km 7+891 str prawa pzrewiduje się odzyskanie 75% kostki betonowej</t>
  </si>
  <si>
    <t>Nawierzchnia zjazdów z kostki brukowej betonowej, grubość 8·cm, na podsypce cementowo-piaskowej</t>
  </si>
  <si>
    <t>Ścieki uliczne z kostki betonowej kostka rzędowa na podsypce cem piaskowej  2 rzędy kostki na ścieku</t>
  </si>
  <si>
    <t>Kosztorys ofertowy</t>
  </si>
  <si>
    <t>Formularz 2.2. do SIWZ</t>
  </si>
  <si>
    <t>Słownie: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</si>
  <si>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</si>
  <si>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Przebudowa drogi powiatowej nr 3523W Jedlnia - Sokoły - Pionki - ul. Wspólna                                                                w mieście Pionki (II Etap)</t>
  </si>
  <si>
    <t>Rozebranie podbudowy z kruszywa kamiennego mechanicznie gr podbudowy                 45 cm</t>
  </si>
  <si>
    <t>Rozebranie podbudowy z kruszywa kamiennego mechanicznie gr podbudowy              35 cm</t>
  </si>
  <si>
    <t>Rozebranie podbudowy z kruszywa kamiennego mechanicznie gr podbudowy               10 cm</t>
  </si>
  <si>
    <t>Zabezpieczenie istniejącej infrastruktury technicznej rurami ochronnymi HDPE-D</t>
  </si>
  <si>
    <t>RAZEM PŁYTA PRZEJŚCIOWA</t>
  </si>
  <si>
    <t>RAZEM BRANŻA DROGOWA</t>
  </si>
  <si>
    <t>Jednostka miary</t>
  </si>
  <si>
    <t>7.1.3</t>
  </si>
  <si>
    <t>7.1.4</t>
  </si>
  <si>
    <t>Rozbiórka studni wodościekowych szt.1</t>
  </si>
  <si>
    <t>Betonowanie przy użyciu pompy beton wyrównawczy C 12/15 pod płyty przejściowe</t>
  </si>
  <si>
    <t>Betonowanie przy użyciu pompy beton  C 25/30 - płyty przejściowe gr 30 cm</t>
  </si>
  <si>
    <t xml:space="preserve">Betonowanie przy użyciu pompy warstwa ochronna beton C 16/20 nad płyty przejsciowe </t>
  </si>
  <si>
    <t>Izolacja przeciwwilgociowa z papy termozgrzewalnej z zagruntowaniem podłoża emulsją asfaltową</t>
  </si>
  <si>
    <t>Kanał z rur kanalizacyjnych typu HDPE SN8, DN300 mmSN8</t>
  </si>
  <si>
    <t>Studnie kanalizacyjne systemowe fi 1200 mm z włazem żeliwnym typ ciężki</t>
  </si>
  <si>
    <t>Próba szczelności kanałów rurowych kanał Dn 200 mm</t>
  </si>
  <si>
    <t>…………………...…...…...…………..…. /podpis i pieczęć upełnomocnionego przedstawiciela  Wykonawcy/</t>
  </si>
  <si>
    <t>Oznakowanie poziome jezdni farbą akrylową, linie segregacyjne i krawędziowe ciągłe, malowanie mechaniczne</t>
  </si>
  <si>
    <t>Próba szczelności kanałów rurowych kanał Dn 300 mm</t>
  </si>
  <si>
    <t xml:space="preserve">Zasypanie wykopów wraz z zagęszczeniem warstw fundamentowych podłużnych i punktowych </t>
  </si>
  <si>
    <t>Rozebranie nawierzchni z płyt drogowych betonowych, z wypełnieniem spoin zaprawą cementową, grubość płyt 15·cm z odwiezieniem w miejsce wskazane przez Zamawiającego do 10 km. Materiał stanowi własność Inwestora.</t>
  </si>
  <si>
    <t>Rozebranie nawierzchni z płyt chodnikowych betonowych, z wypełnieniem spoin zaprawą cementową, grubość płyt 5·cm. Materiał stanowi własność Inwestora.</t>
  </si>
  <si>
    <t>Rozebranie nawierzchni i chodników z płyt betonowych, chodniki, na podsypce piaskowej, płyty 50x50x7·cm. Materiał stanowi własność Inwestora.</t>
  </si>
  <si>
    <t xml:space="preserve"> </t>
  </si>
  <si>
    <t>RAZEM KANALIZACJA DESZCZOWA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</si>
</sst>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0.000"/>
    <numFmt numFmtId="169" formatCode="[$-415]d\ mmmm\ yyyy"/>
    <numFmt numFmtId="170" formatCode="#,##0.000"/>
  </numFmts>
  <fonts count="43">
    <font>
      <sz val="10"/>
      <color indexed="8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1" xfId="0" applyFont="1" applyBorder="1" applyAlignment="1">
      <alignment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3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view="pageBreakPreview" zoomScale="120" zoomScaleSheetLayoutView="120" zoomScalePageLayoutView="0" workbookViewId="0" topLeftCell="A136">
      <selection activeCell="J145" sqref="J145"/>
    </sheetView>
  </sheetViews>
  <sheetFormatPr defaultColWidth="9.140625" defaultRowHeight="12.75"/>
  <cols>
    <col min="1" max="1" width="7.57421875" style="9" customWidth="1"/>
    <col min="2" max="2" width="10.8515625" style="6" customWidth="1"/>
    <col min="3" max="3" width="34.7109375" style="6" customWidth="1"/>
    <col min="4" max="4" width="8.8515625" style="9" customWidth="1"/>
    <col min="5" max="5" width="10.140625" style="13" customWidth="1"/>
    <col min="6" max="6" width="10.8515625" style="13" customWidth="1"/>
    <col min="7" max="7" width="13.7109375" style="13" customWidth="1"/>
    <col min="8" max="16384" width="9.140625" style="5" customWidth="1"/>
  </cols>
  <sheetData>
    <row r="1" spans="6:7" ht="13.5">
      <c r="F1" s="71" t="s">
        <v>293</v>
      </c>
      <c r="G1" s="72"/>
    </row>
    <row r="3" spans="1:7" s="14" customFormat="1" ht="15.75">
      <c r="A3" s="67" t="s">
        <v>292</v>
      </c>
      <c r="B3" s="67"/>
      <c r="C3" s="67"/>
      <c r="D3" s="67"/>
      <c r="E3" s="67"/>
      <c r="F3" s="67"/>
      <c r="G3" s="67"/>
    </row>
    <row r="4" spans="1:7" s="14" customFormat="1" ht="15.75">
      <c r="A4" s="67" t="s">
        <v>112</v>
      </c>
      <c r="B4" s="67"/>
      <c r="C4" s="67"/>
      <c r="D4" s="67"/>
      <c r="E4" s="67"/>
      <c r="F4" s="67"/>
      <c r="G4" s="67"/>
    </row>
    <row r="5" spans="1:7" s="14" customFormat="1" ht="33" customHeight="1">
      <c r="A5" s="70" t="s">
        <v>296</v>
      </c>
      <c r="B5" s="70"/>
      <c r="C5" s="70"/>
      <c r="D5" s="70"/>
      <c r="E5" s="70"/>
      <c r="F5" s="70"/>
      <c r="G5" s="70"/>
    </row>
    <row r="6" spans="1:7" s="14" customFormat="1" ht="19.5" customHeight="1">
      <c r="A6" s="67" t="s">
        <v>286</v>
      </c>
      <c r="B6" s="67"/>
      <c r="C6" s="67"/>
      <c r="D6" s="67"/>
      <c r="E6" s="67"/>
      <c r="F6" s="67"/>
      <c r="G6" s="67"/>
    </row>
    <row r="8" spans="1:7" s="2" customFormat="1" ht="43.5" customHeight="1">
      <c r="A8" s="1" t="s">
        <v>114</v>
      </c>
      <c r="B8" s="1" t="s">
        <v>113</v>
      </c>
      <c r="C8" s="1" t="s">
        <v>79</v>
      </c>
      <c r="D8" s="1" t="s">
        <v>303</v>
      </c>
      <c r="E8" s="10" t="s">
        <v>42</v>
      </c>
      <c r="F8" s="10" t="s">
        <v>115</v>
      </c>
      <c r="G8" s="10" t="s">
        <v>116</v>
      </c>
    </row>
    <row r="9" spans="1:7" s="2" customFormat="1" ht="12.75" customHeight="1">
      <c r="A9" s="17">
        <v>1</v>
      </c>
      <c r="B9" s="17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7" s="2" customFormat="1" ht="22.5" customHeight="1">
      <c r="A10" s="15" t="s">
        <v>30</v>
      </c>
      <c r="B10" s="29" t="s">
        <v>34</v>
      </c>
      <c r="C10" s="34" t="s">
        <v>77</v>
      </c>
      <c r="D10" s="35" t="s">
        <v>108</v>
      </c>
      <c r="E10" s="36" t="s">
        <v>108</v>
      </c>
      <c r="F10" s="36" t="s">
        <v>108</v>
      </c>
      <c r="G10" s="37"/>
    </row>
    <row r="11" spans="1:7" s="2" customFormat="1" ht="29.25" customHeight="1">
      <c r="A11" s="15" t="s">
        <v>41</v>
      </c>
      <c r="B11" s="29" t="s">
        <v>39</v>
      </c>
      <c r="C11" s="61" t="s">
        <v>92</v>
      </c>
      <c r="D11" s="62"/>
      <c r="E11" s="25" t="s">
        <v>108</v>
      </c>
      <c r="F11" s="25" t="s">
        <v>108</v>
      </c>
      <c r="G11" s="33"/>
    </row>
    <row r="12" spans="1:7" s="2" customFormat="1" ht="55.5" customHeight="1">
      <c r="A12" s="16" t="s">
        <v>47</v>
      </c>
      <c r="B12" s="4" t="s">
        <v>118</v>
      </c>
      <c r="C12" s="40" t="s">
        <v>271</v>
      </c>
      <c r="D12" s="41" t="s">
        <v>61</v>
      </c>
      <c r="E12" s="42">
        <v>0.76</v>
      </c>
      <c r="F12" s="42"/>
      <c r="G12" s="42">
        <f>E12*F12</f>
        <v>0</v>
      </c>
    </row>
    <row r="13" spans="1:7" s="2" customFormat="1" ht="19.5" customHeight="1">
      <c r="A13" s="15" t="s">
        <v>99</v>
      </c>
      <c r="B13" s="29" t="s">
        <v>39</v>
      </c>
      <c r="C13" s="29" t="s">
        <v>81</v>
      </c>
      <c r="D13" s="32" t="s">
        <v>108</v>
      </c>
      <c r="E13" s="25" t="s">
        <v>108</v>
      </c>
      <c r="F13" s="25"/>
      <c r="G13" s="33"/>
    </row>
    <row r="14" spans="1:7" s="2" customFormat="1" ht="24.75" customHeight="1">
      <c r="A14" s="16" t="s">
        <v>21</v>
      </c>
      <c r="B14" s="4" t="s">
        <v>138</v>
      </c>
      <c r="C14" s="38" t="s">
        <v>139</v>
      </c>
      <c r="D14" s="43" t="s">
        <v>86</v>
      </c>
      <c r="E14" s="31">
        <v>13</v>
      </c>
      <c r="F14" s="31"/>
      <c r="G14" s="31">
        <f>E14*F14</f>
        <v>0</v>
      </c>
    </row>
    <row r="15" spans="1:7" s="2" customFormat="1" ht="21.75" customHeight="1">
      <c r="A15" s="16" t="s">
        <v>152</v>
      </c>
      <c r="B15" s="4" t="s">
        <v>138</v>
      </c>
      <c r="C15" s="4" t="s">
        <v>140</v>
      </c>
      <c r="D15" s="18" t="s">
        <v>86</v>
      </c>
      <c r="E15" s="12">
        <v>12</v>
      </c>
      <c r="F15" s="12"/>
      <c r="G15" s="12">
        <f>E15*F15</f>
        <v>0</v>
      </c>
    </row>
    <row r="16" spans="1:7" s="2" customFormat="1" ht="21.75" customHeight="1">
      <c r="A16" s="16" t="s">
        <v>153</v>
      </c>
      <c r="B16" s="4" t="s">
        <v>138</v>
      </c>
      <c r="C16" s="4" t="s">
        <v>141</v>
      </c>
      <c r="D16" s="18" t="s">
        <v>86</v>
      </c>
      <c r="E16" s="12">
        <v>3</v>
      </c>
      <c r="F16" s="12"/>
      <c r="G16" s="12">
        <f>E16*F16</f>
        <v>0</v>
      </c>
    </row>
    <row r="17" spans="1:7" s="2" customFormat="1" ht="22.5" customHeight="1">
      <c r="A17" s="16" t="s">
        <v>154</v>
      </c>
      <c r="B17" s="4" t="s">
        <v>138</v>
      </c>
      <c r="C17" s="4" t="s">
        <v>142</v>
      </c>
      <c r="D17" s="18" t="s">
        <v>86</v>
      </c>
      <c r="E17" s="12">
        <v>1</v>
      </c>
      <c r="F17" s="12"/>
      <c r="G17" s="12">
        <f>E17*F17</f>
        <v>0</v>
      </c>
    </row>
    <row r="18" spans="1:7" s="2" customFormat="1" ht="31.5" customHeight="1">
      <c r="A18" s="16" t="s">
        <v>155</v>
      </c>
      <c r="B18" s="4" t="s">
        <v>119</v>
      </c>
      <c r="C18" s="44" t="s">
        <v>143</v>
      </c>
      <c r="D18" s="45" t="s">
        <v>44</v>
      </c>
      <c r="E18" s="46">
        <v>0.04</v>
      </c>
      <c r="F18" s="46"/>
      <c r="G18" s="46">
        <f>E18*F18</f>
        <v>0</v>
      </c>
    </row>
    <row r="19" spans="1:7" s="2" customFormat="1" ht="18.75" customHeight="1">
      <c r="A19" s="15" t="s">
        <v>51</v>
      </c>
      <c r="B19" s="29" t="s">
        <v>39</v>
      </c>
      <c r="C19" s="29" t="s">
        <v>80</v>
      </c>
      <c r="D19" s="32" t="s">
        <v>108</v>
      </c>
      <c r="E19" s="25" t="s">
        <v>108</v>
      </c>
      <c r="F19" s="25"/>
      <c r="G19" s="33"/>
    </row>
    <row r="20" spans="1:7" s="2" customFormat="1" ht="31.5" customHeight="1">
      <c r="A20" s="16" t="s">
        <v>2</v>
      </c>
      <c r="B20" s="4" t="s">
        <v>120</v>
      </c>
      <c r="C20" s="55" t="s">
        <v>287</v>
      </c>
      <c r="D20" s="41" t="s">
        <v>107</v>
      </c>
      <c r="E20" s="42">
        <v>76.4</v>
      </c>
      <c r="F20" s="42"/>
      <c r="G20" s="42">
        <f>E20*F20</f>
        <v>0</v>
      </c>
    </row>
    <row r="21" spans="1:7" s="2" customFormat="1" ht="31.5" customHeight="1">
      <c r="A21" s="15" t="s">
        <v>97</v>
      </c>
      <c r="B21" s="29" t="s">
        <v>39</v>
      </c>
      <c r="C21" s="61" t="s">
        <v>28</v>
      </c>
      <c r="D21" s="62"/>
      <c r="E21" s="25" t="s">
        <v>108</v>
      </c>
      <c r="F21" s="25"/>
      <c r="G21" s="33"/>
    </row>
    <row r="22" spans="1:7" s="2" customFormat="1" ht="42.75" customHeight="1">
      <c r="A22" s="16" t="s">
        <v>59</v>
      </c>
      <c r="B22" s="4" t="s">
        <v>121</v>
      </c>
      <c r="C22" s="38" t="s">
        <v>297</v>
      </c>
      <c r="D22" s="43" t="s">
        <v>48</v>
      </c>
      <c r="E22" s="31">
        <v>1529.5</v>
      </c>
      <c r="F22" s="31"/>
      <c r="G22" s="31">
        <f>E22*F22</f>
        <v>0</v>
      </c>
    </row>
    <row r="23" spans="1:7" s="2" customFormat="1" ht="42" customHeight="1">
      <c r="A23" s="16" t="s">
        <v>24</v>
      </c>
      <c r="B23" s="4" t="s">
        <v>121</v>
      </c>
      <c r="C23" s="4" t="s">
        <v>298</v>
      </c>
      <c r="D23" s="18" t="s">
        <v>48</v>
      </c>
      <c r="E23" s="12">
        <v>3028.5</v>
      </c>
      <c r="F23" s="12"/>
      <c r="G23" s="12">
        <f aca="true" t="shared" si="0" ref="G23:G86">E23*F23</f>
        <v>0</v>
      </c>
    </row>
    <row r="24" spans="1:7" s="2" customFormat="1" ht="44.25" customHeight="1">
      <c r="A24" s="16" t="s">
        <v>78</v>
      </c>
      <c r="B24" s="4" t="s">
        <v>121</v>
      </c>
      <c r="C24" s="4" t="s">
        <v>299</v>
      </c>
      <c r="D24" s="18" t="s">
        <v>48</v>
      </c>
      <c r="E24" s="12">
        <v>1491.5</v>
      </c>
      <c r="F24" s="12"/>
      <c r="G24" s="12">
        <f t="shared" si="0"/>
        <v>0</v>
      </c>
    </row>
    <row r="25" spans="1:7" s="2" customFormat="1" ht="76.5">
      <c r="A25" s="16" t="s">
        <v>5</v>
      </c>
      <c r="B25" s="4" t="s">
        <v>121</v>
      </c>
      <c r="C25" s="4" t="s">
        <v>318</v>
      </c>
      <c r="D25" s="8" t="s">
        <v>48</v>
      </c>
      <c r="E25" s="12">
        <v>3028.5</v>
      </c>
      <c r="F25" s="12"/>
      <c r="G25" s="12">
        <f t="shared" si="0"/>
        <v>0</v>
      </c>
    </row>
    <row r="26" spans="1:7" s="2" customFormat="1" ht="63.75">
      <c r="A26" s="16" t="s">
        <v>68</v>
      </c>
      <c r="B26" s="4" t="s">
        <v>121</v>
      </c>
      <c r="C26" s="4" t="s">
        <v>319</v>
      </c>
      <c r="D26" s="8" t="s">
        <v>48</v>
      </c>
      <c r="E26" s="12">
        <v>1529.5</v>
      </c>
      <c r="F26" s="12"/>
      <c r="G26" s="12">
        <f t="shared" si="0"/>
        <v>0</v>
      </c>
    </row>
    <row r="27" spans="1:7" s="2" customFormat="1" ht="38.25">
      <c r="A27" s="16" t="s">
        <v>18</v>
      </c>
      <c r="B27" s="4" t="s">
        <v>121</v>
      </c>
      <c r="C27" s="4" t="s">
        <v>144</v>
      </c>
      <c r="D27" s="8" t="s">
        <v>48</v>
      </c>
      <c r="E27" s="12">
        <v>1733</v>
      </c>
      <c r="F27" s="12"/>
      <c r="G27" s="12">
        <f t="shared" si="0"/>
        <v>0</v>
      </c>
    </row>
    <row r="28" spans="1:7" s="2" customFormat="1" ht="38.25">
      <c r="A28" s="16" t="s">
        <v>156</v>
      </c>
      <c r="B28" s="4" t="s">
        <v>121</v>
      </c>
      <c r="C28" s="4" t="s">
        <v>145</v>
      </c>
      <c r="D28" s="8" t="s">
        <v>48</v>
      </c>
      <c r="E28" s="12">
        <v>1529.5</v>
      </c>
      <c r="F28" s="12"/>
      <c r="G28" s="12">
        <f t="shared" si="0"/>
        <v>0</v>
      </c>
    </row>
    <row r="29" spans="1:7" s="2" customFormat="1" ht="51">
      <c r="A29" s="16" t="s">
        <v>157</v>
      </c>
      <c r="B29" s="4" t="s">
        <v>121</v>
      </c>
      <c r="C29" s="4" t="s">
        <v>320</v>
      </c>
      <c r="D29" s="8" t="s">
        <v>48</v>
      </c>
      <c r="E29" s="12">
        <v>1492</v>
      </c>
      <c r="F29" s="12"/>
      <c r="G29" s="12">
        <f t="shared" si="0"/>
        <v>0</v>
      </c>
    </row>
    <row r="30" spans="1:7" s="2" customFormat="1" ht="33.75" customHeight="1">
      <c r="A30" s="16" t="s">
        <v>158</v>
      </c>
      <c r="B30" s="4" t="s">
        <v>121</v>
      </c>
      <c r="C30" s="4" t="s">
        <v>146</v>
      </c>
      <c r="D30" s="8" t="s">
        <v>67</v>
      </c>
      <c r="E30" s="12">
        <v>298</v>
      </c>
      <c r="F30" s="12"/>
      <c r="G30" s="12">
        <f t="shared" si="0"/>
        <v>0</v>
      </c>
    </row>
    <row r="31" spans="1:7" s="2" customFormat="1" ht="38.25">
      <c r="A31" s="16" t="s">
        <v>159</v>
      </c>
      <c r="B31" s="4" t="s">
        <v>121</v>
      </c>
      <c r="C31" s="4" t="s">
        <v>27</v>
      </c>
      <c r="D31" s="8" t="s">
        <v>67</v>
      </c>
      <c r="E31" s="12">
        <v>785.5</v>
      </c>
      <c r="F31" s="12"/>
      <c r="G31" s="12">
        <f t="shared" si="0"/>
        <v>0</v>
      </c>
    </row>
    <row r="32" spans="1:7" s="2" customFormat="1" ht="31.5" customHeight="1">
      <c r="A32" s="16" t="s">
        <v>160</v>
      </c>
      <c r="B32" s="4" t="s">
        <v>95</v>
      </c>
      <c r="C32" s="4" t="s">
        <v>147</v>
      </c>
      <c r="D32" s="8" t="s">
        <v>67</v>
      </c>
      <c r="E32" s="12">
        <v>170</v>
      </c>
      <c r="F32" s="19"/>
      <c r="G32" s="12">
        <f t="shared" si="0"/>
        <v>0</v>
      </c>
    </row>
    <row r="33" spans="1:7" s="2" customFormat="1" ht="31.5" customHeight="1">
      <c r="A33" s="16" t="s">
        <v>161</v>
      </c>
      <c r="B33" s="4" t="s">
        <v>95</v>
      </c>
      <c r="C33" s="4" t="s">
        <v>306</v>
      </c>
      <c r="D33" s="8" t="s">
        <v>86</v>
      </c>
      <c r="E33" s="12">
        <v>1</v>
      </c>
      <c r="F33" s="12"/>
      <c r="G33" s="12">
        <f t="shared" si="0"/>
        <v>0</v>
      </c>
    </row>
    <row r="34" spans="1:7" s="2" customFormat="1" ht="31.5" customHeight="1">
      <c r="A34" s="16" t="s">
        <v>162</v>
      </c>
      <c r="B34" s="4" t="s">
        <v>122</v>
      </c>
      <c r="C34" s="4" t="s">
        <v>84</v>
      </c>
      <c r="D34" s="8" t="s">
        <v>48</v>
      </c>
      <c r="E34" s="12">
        <v>230</v>
      </c>
      <c r="F34" s="12"/>
      <c r="G34" s="12">
        <f t="shared" si="0"/>
        <v>0</v>
      </c>
    </row>
    <row r="35" spans="1:7" s="2" customFormat="1" ht="31.5" customHeight="1">
      <c r="A35" s="16" t="s">
        <v>163</v>
      </c>
      <c r="B35" s="4" t="s">
        <v>121</v>
      </c>
      <c r="C35" s="4" t="s">
        <v>148</v>
      </c>
      <c r="D35" s="8" t="s">
        <v>67</v>
      </c>
      <c r="E35" s="12">
        <v>2</v>
      </c>
      <c r="F35" s="12"/>
      <c r="G35" s="12">
        <f t="shared" si="0"/>
        <v>0</v>
      </c>
    </row>
    <row r="36" spans="1:7" s="2" customFormat="1" ht="31.5" customHeight="1">
      <c r="A36" s="16" t="s">
        <v>164</v>
      </c>
      <c r="B36" s="4" t="s">
        <v>121</v>
      </c>
      <c r="C36" s="4" t="s">
        <v>149</v>
      </c>
      <c r="D36" s="8" t="s">
        <v>107</v>
      </c>
      <c r="E36" s="12">
        <v>1.6</v>
      </c>
      <c r="F36" s="12"/>
      <c r="G36" s="12">
        <f t="shared" si="0"/>
        <v>0</v>
      </c>
    </row>
    <row r="37" spans="1:7" s="2" customFormat="1" ht="31.5" customHeight="1">
      <c r="A37" s="16" t="s">
        <v>165</v>
      </c>
      <c r="B37" s="4" t="s">
        <v>121</v>
      </c>
      <c r="C37" s="4" t="s">
        <v>150</v>
      </c>
      <c r="D37" s="8" t="s">
        <v>86</v>
      </c>
      <c r="E37" s="12">
        <v>6</v>
      </c>
      <c r="F37" s="12"/>
      <c r="G37" s="12">
        <f t="shared" si="0"/>
        <v>0</v>
      </c>
    </row>
    <row r="38" spans="1:7" s="2" customFormat="1" ht="31.5" customHeight="1">
      <c r="A38" s="16" t="s">
        <v>166</v>
      </c>
      <c r="B38" s="4" t="s">
        <v>121</v>
      </c>
      <c r="C38" s="44" t="s">
        <v>151</v>
      </c>
      <c r="D38" s="45" t="s">
        <v>86</v>
      </c>
      <c r="E38" s="46">
        <v>11</v>
      </c>
      <c r="F38" s="46"/>
      <c r="G38" s="46">
        <f t="shared" si="0"/>
        <v>0</v>
      </c>
    </row>
    <row r="39" spans="1:7" s="2" customFormat="1" ht="20.25" customHeight="1">
      <c r="A39" s="15" t="s">
        <v>105</v>
      </c>
      <c r="B39" s="29" t="s">
        <v>34</v>
      </c>
      <c r="C39" s="34" t="s">
        <v>50</v>
      </c>
      <c r="D39" s="35" t="s">
        <v>108</v>
      </c>
      <c r="E39" s="36" t="s">
        <v>108</v>
      </c>
      <c r="F39" s="36"/>
      <c r="G39" s="37"/>
    </row>
    <row r="40" spans="1:7" s="2" customFormat="1" ht="21.75" customHeight="1">
      <c r="A40" s="15" t="s">
        <v>1</v>
      </c>
      <c r="B40" s="29" t="s">
        <v>39</v>
      </c>
      <c r="C40" s="29" t="s">
        <v>100</v>
      </c>
      <c r="D40" s="32" t="s">
        <v>108</v>
      </c>
      <c r="E40" s="25" t="s">
        <v>108</v>
      </c>
      <c r="F40" s="25"/>
      <c r="G40" s="33"/>
    </row>
    <row r="41" spans="1:7" s="2" customFormat="1" ht="25.5">
      <c r="A41" s="16" t="s">
        <v>83</v>
      </c>
      <c r="B41" s="4" t="s">
        <v>123</v>
      </c>
      <c r="C41" s="38" t="s">
        <v>167</v>
      </c>
      <c r="D41" s="39" t="s">
        <v>107</v>
      </c>
      <c r="E41" s="31">
        <v>246.1</v>
      </c>
      <c r="F41" s="31"/>
      <c r="G41" s="31">
        <f t="shared" si="0"/>
        <v>0</v>
      </c>
    </row>
    <row r="42" spans="1:7" s="2" customFormat="1" ht="18" customHeight="1">
      <c r="A42" s="15" t="s">
        <v>168</v>
      </c>
      <c r="B42" s="3" t="s">
        <v>39</v>
      </c>
      <c r="C42" s="3" t="s">
        <v>169</v>
      </c>
      <c r="D42" s="8"/>
      <c r="E42" s="12"/>
      <c r="F42" s="12"/>
      <c r="G42" s="12"/>
    </row>
    <row r="43" spans="1:7" s="2" customFormat="1" ht="25.5">
      <c r="A43" s="16" t="s">
        <v>170</v>
      </c>
      <c r="B43" s="4" t="s">
        <v>171</v>
      </c>
      <c r="C43" s="44" t="s">
        <v>172</v>
      </c>
      <c r="D43" s="45" t="s">
        <v>107</v>
      </c>
      <c r="E43" s="46">
        <v>27.1</v>
      </c>
      <c r="F43" s="46"/>
      <c r="G43" s="46">
        <f t="shared" si="0"/>
        <v>0</v>
      </c>
    </row>
    <row r="44" spans="1:7" s="2" customFormat="1" ht="27.75" customHeight="1">
      <c r="A44" s="15" t="s">
        <v>46</v>
      </c>
      <c r="B44" s="29" t="s">
        <v>34</v>
      </c>
      <c r="C44" s="61" t="s">
        <v>43</v>
      </c>
      <c r="D44" s="62"/>
      <c r="E44" s="36" t="s">
        <v>108</v>
      </c>
      <c r="F44" s="36"/>
      <c r="G44" s="37"/>
    </row>
    <row r="45" spans="1:7" s="2" customFormat="1" ht="31.5" customHeight="1">
      <c r="A45" s="15" t="s">
        <v>22</v>
      </c>
      <c r="B45" s="29" t="s">
        <v>39</v>
      </c>
      <c r="C45" s="29" t="s">
        <v>173</v>
      </c>
      <c r="D45" s="32" t="s">
        <v>108</v>
      </c>
      <c r="E45" s="25" t="s">
        <v>108</v>
      </c>
      <c r="F45" s="25"/>
      <c r="G45" s="33"/>
    </row>
    <row r="46" spans="1:7" s="2" customFormat="1" ht="31.5" customHeight="1">
      <c r="A46" s="16" t="s">
        <v>3</v>
      </c>
      <c r="B46" s="4" t="s">
        <v>124</v>
      </c>
      <c r="C46" s="40" t="s">
        <v>174</v>
      </c>
      <c r="D46" s="41" t="s">
        <v>67</v>
      </c>
      <c r="E46" s="42">
        <v>10</v>
      </c>
      <c r="F46" s="42"/>
      <c r="G46" s="42">
        <f t="shared" si="0"/>
        <v>0</v>
      </c>
    </row>
    <row r="47" spans="1:7" s="2" customFormat="1" ht="31.5" customHeight="1">
      <c r="A47" s="15" t="s">
        <v>175</v>
      </c>
      <c r="B47" s="29" t="s">
        <v>39</v>
      </c>
      <c r="C47" s="29" t="s">
        <v>176</v>
      </c>
      <c r="D47" s="50"/>
      <c r="E47" s="47"/>
      <c r="F47" s="47"/>
      <c r="G47" s="33"/>
    </row>
    <row r="48" spans="1:7" s="2" customFormat="1" ht="31.5" customHeight="1">
      <c r="A48" s="16" t="s">
        <v>177</v>
      </c>
      <c r="B48" s="4" t="s">
        <v>178</v>
      </c>
      <c r="C48" s="40" t="s">
        <v>179</v>
      </c>
      <c r="D48" s="41" t="s">
        <v>67</v>
      </c>
      <c r="E48" s="42">
        <v>2</v>
      </c>
      <c r="F48" s="42"/>
      <c r="G48" s="42">
        <f t="shared" si="0"/>
        <v>0</v>
      </c>
    </row>
    <row r="49" spans="1:7" s="2" customFormat="1" ht="31.5" customHeight="1">
      <c r="A49" s="15" t="s">
        <v>180</v>
      </c>
      <c r="B49" s="29" t="s">
        <v>39</v>
      </c>
      <c r="C49" s="63" t="s">
        <v>181</v>
      </c>
      <c r="D49" s="64"/>
      <c r="E49" s="47"/>
      <c r="F49" s="47"/>
      <c r="G49" s="33"/>
    </row>
    <row r="50" spans="1:7" s="2" customFormat="1" ht="31.5" customHeight="1">
      <c r="A50" s="16" t="s">
        <v>182</v>
      </c>
      <c r="B50" s="4" t="s">
        <v>178</v>
      </c>
      <c r="C50" s="40" t="s">
        <v>183</v>
      </c>
      <c r="D50" s="41" t="s">
        <v>107</v>
      </c>
      <c r="E50" s="42">
        <v>1.5</v>
      </c>
      <c r="F50" s="42"/>
      <c r="G50" s="42">
        <f t="shared" si="0"/>
        <v>0</v>
      </c>
    </row>
    <row r="51" spans="1:7" s="2" customFormat="1" ht="22.5" customHeight="1">
      <c r="A51" s="15" t="s">
        <v>90</v>
      </c>
      <c r="B51" s="29" t="s">
        <v>34</v>
      </c>
      <c r="C51" s="29" t="s">
        <v>7</v>
      </c>
      <c r="D51" s="32" t="s">
        <v>108</v>
      </c>
      <c r="E51" s="25" t="s">
        <v>108</v>
      </c>
      <c r="F51" s="25"/>
      <c r="G51" s="33"/>
    </row>
    <row r="52" spans="1:7" s="2" customFormat="1" ht="31.5" customHeight="1">
      <c r="A52" s="15" t="s">
        <v>82</v>
      </c>
      <c r="B52" s="29" t="s">
        <v>39</v>
      </c>
      <c r="C52" s="61" t="s">
        <v>58</v>
      </c>
      <c r="D52" s="62"/>
      <c r="E52" s="62"/>
      <c r="F52" s="53"/>
      <c r="G52" s="54"/>
    </row>
    <row r="53" spans="1:7" s="2" customFormat="1" ht="51">
      <c r="A53" s="16" t="s">
        <v>11</v>
      </c>
      <c r="B53" s="4" t="s">
        <v>125</v>
      </c>
      <c r="C53" s="38" t="s">
        <v>184</v>
      </c>
      <c r="D53" s="39" t="s">
        <v>48</v>
      </c>
      <c r="E53" s="31">
        <v>1520</v>
      </c>
      <c r="F53" s="31"/>
      <c r="G53" s="31">
        <f t="shared" si="0"/>
        <v>0</v>
      </c>
    </row>
    <row r="54" spans="1:7" s="2" customFormat="1" ht="51">
      <c r="A54" s="16" t="s">
        <v>70</v>
      </c>
      <c r="B54" s="4" t="s">
        <v>125</v>
      </c>
      <c r="C54" s="4" t="s">
        <v>185</v>
      </c>
      <c r="D54" s="8" t="s">
        <v>48</v>
      </c>
      <c r="E54" s="12">
        <v>371</v>
      </c>
      <c r="F54" s="12"/>
      <c r="G54" s="12">
        <f t="shared" si="0"/>
        <v>0</v>
      </c>
    </row>
    <row r="55" spans="1:7" s="2" customFormat="1" ht="51">
      <c r="A55" s="16" t="s">
        <v>189</v>
      </c>
      <c r="B55" s="4" t="s">
        <v>125</v>
      </c>
      <c r="C55" s="4" t="s">
        <v>186</v>
      </c>
      <c r="D55" s="8" t="s">
        <v>48</v>
      </c>
      <c r="E55" s="12">
        <v>2274.86</v>
      </c>
      <c r="F55" s="12"/>
      <c r="G55" s="12">
        <f t="shared" si="0"/>
        <v>0</v>
      </c>
    </row>
    <row r="56" spans="1:7" s="2" customFormat="1" ht="51">
      <c r="A56" s="16" t="s">
        <v>190</v>
      </c>
      <c r="B56" s="4" t="s">
        <v>125</v>
      </c>
      <c r="C56" s="4" t="s">
        <v>187</v>
      </c>
      <c r="D56" s="8" t="s">
        <v>48</v>
      </c>
      <c r="E56" s="12">
        <v>3676.4</v>
      </c>
      <c r="F56" s="12"/>
      <c r="G56" s="12">
        <f t="shared" si="0"/>
        <v>0</v>
      </c>
    </row>
    <row r="57" spans="1:7" s="2" customFormat="1" ht="31.5" customHeight="1">
      <c r="A57" s="16" t="s">
        <v>191</v>
      </c>
      <c r="B57" s="4" t="s">
        <v>188</v>
      </c>
      <c r="C57" s="44" t="s">
        <v>75</v>
      </c>
      <c r="D57" s="45" t="s">
        <v>48</v>
      </c>
      <c r="E57" s="46">
        <v>5589.9</v>
      </c>
      <c r="F57" s="46"/>
      <c r="G57" s="46">
        <f t="shared" si="0"/>
        <v>0</v>
      </c>
    </row>
    <row r="58" spans="1:7" s="2" customFormat="1" ht="31.5" customHeight="1">
      <c r="A58" s="15" t="s">
        <v>6</v>
      </c>
      <c r="B58" s="29" t="s">
        <v>39</v>
      </c>
      <c r="C58" s="63" t="s">
        <v>38</v>
      </c>
      <c r="D58" s="64"/>
      <c r="E58" s="25" t="s">
        <v>108</v>
      </c>
      <c r="F58" s="25"/>
      <c r="G58" s="33"/>
    </row>
    <row r="59" spans="1:7" s="2" customFormat="1" ht="38.25">
      <c r="A59" s="16" t="s">
        <v>26</v>
      </c>
      <c r="B59" s="4" t="s">
        <v>126</v>
      </c>
      <c r="C59" s="40" t="s">
        <v>85</v>
      </c>
      <c r="D59" s="41" t="s">
        <v>48</v>
      </c>
      <c r="E59" s="42">
        <v>5138</v>
      </c>
      <c r="F59" s="42"/>
      <c r="G59" s="42">
        <f t="shared" si="0"/>
        <v>0</v>
      </c>
    </row>
    <row r="60" spans="1:7" s="2" customFormat="1" ht="17.25" customHeight="1">
      <c r="A60" s="15" t="s">
        <v>69</v>
      </c>
      <c r="B60" s="29" t="s">
        <v>39</v>
      </c>
      <c r="C60" s="29" t="s">
        <v>37</v>
      </c>
      <c r="D60" s="32" t="s">
        <v>108</v>
      </c>
      <c r="E60" s="25" t="s">
        <v>108</v>
      </c>
      <c r="F60" s="25"/>
      <c r="G60" s="33"/>
    </row>
    <row r="61" spans="1:7" s="2" customFormat="1" ht="38.25">
      <c r="A61" s="16" t="s">
        <v>53</v>
      </c>
      <c r="B61" s="4" t="s">
        <v>128</v>
      </c>
      <c r="C61" s="38" t="s">
        <v>16</v>
      </c>
      <c r="D61" s="39" t="s">
        <v>48</v>
      </c>
      <c r="E61" s="31">
        <v>5221.6</v>
      </c>
      <c r="F61" s="31"/>
      <c r="G61" s="31">
        <f t="shared" si="0"/>
        <v>0</v>
      </c>
    </row>
    <row r="62" spans="1:7" s="2" customFormat="1" ht="38.25">
      <c r="A62" s="16" t="s">
        <v>93</v>
      </c>
      <c r="B62" s="4" t="s">
        <v>127</v>
      </c>
      <c r="C62" s="4" t="s">
        <v>74</v>
      </c>
      <c r="D62" s="8" t="s">
        <v>48</v>
      </c>
      <c r="E62" s="12">
        <v>5525.8</v>
      </c>
      <c r="F62" s="12"/>
      <c r="G62" s="12">
        <f t="shared" si="0"/>
        <v>0</v>
      </c>
    </row>
    <row r="63" spans="1:7" s="20" customFormat="1" ht="17.25" customHeight="1">
      <c r="A63" s="15" t="s">
        <v>192</v>
      </c>
      <c r="B63" s="3" t="s">
        <v>193</v>
      </c>
      <c r="C63" s="3" t="s">
        <v>194</v>
      </c>
      <c r="D63" s="1"/>
      <c r="E63" s="11"/>
      <c r="F63" s="11"/>
      <c r="G63" s="12"/>
    </row>
    <row r="64" spans="1:7" s="2" customFormat="1" ht="36.75" customHeight="1">
      <c r="A64" s="16" t="s">
        <v>195</v>
      </c>
      <c r="B64" s="4"/>
      <c r="C64" s="4" t="s">
        <v>288</v>
      </c>
      <c r="D64" s="8" t="s">
        <v>48</v>
      </c>
      <c r="E64" s="12">
        <v>101.5</v>
      </c>
      <c r="F64" s="12"/>
      <c r="G64" s="12">
        <f t="shared" si="0"/>
        <v>0</v>
      </c>
    </row>
    <row r="65" spans="1:7" s="2" customFormat="1" ht="18.75" customHeight="1">
      <c r="A65" s="15" t="s">
        <v>35</v>
      </c>
      <c r="B65" s="3" t="s">
        <v>34</v>
      </c>
      <c r="C65" s="3" t="s">
        <v>0</v>
      </c>
      <c r="D65" s="7" t="s">
        <v>108</v>
      </c>
      <c r="E65" s="11" t="s">
        <v>108</v>
      </c>
      <c r="F65" s="11"/>
      <c r="G65" s="12"/>
    </row>
    <row r="66" spans="1:7" s="2" customFormat="1" ht="20.25" customHeight="1">
      <c r="A66" s="15" t="s">
        <v>56</v>
      </c>
      <c r="B66" s="3" t="s">
        <v>39</v>
      </c>
      <c r="C66" s="3" t="s">
        <v>57</v>
      </c>
      <c r="D66" s="7" t="s">
        <v>108</v>
      </c>
      <c r="E66" s="11" t="s">
        <v>108</v>
      </c>
      <c r="F66" s="11"/>
      <c r="G66" s="12"/>
    </row>
    <row r="67" spans="1:7" s="2" customFormat="1" ht="31.5" customHeight="1">
      <c r="A67" s="16" t="s">
        <v>73</v>
      </c>
      <c r="B67" s="4" t="s">
        <v>129</v>
      </c>
      <c r="C67" s="4" t="s">
        <v>60</v>
      </c>
      <c r="D67" s="8" t="s">
        <v>67</v>
      </c>
      <c r="E67" s="12">
        <v>1081.5</v>
      </c>
      <c r="F67" s="12"/>
      <c r="G67" s="12">
        <f t="shared" si="0"/>
        <v>0</v>
      </c>
    </row>
    <row r="68" spans="1:7" s="2" customFormat="1" ht="64.5" customHeight="1">
      <c r="A68" s="16" t="s">
        <v>8</v>
      </c>
      <c r="B68" s="4" t="s">
        <v>130</v>
      </c>
      <c r="C68" s="44" t="s">
        <v>33</v>
      </c>
      <c r="D68" s="45" t="s">
        <v>67</v>
      </c>
      <c r="E68" s="46">
        <v>50.5</v>
      </c>
      <c r="F68" s="46"/>
      <c r="G68" s="46">
        <f t="shared" si="0"/>
        <v>0</v>
      </c>
    </row>
    <row r="69" spans="1:7" s="2" customFormat="1" ht="20.25" customHeight="1">
      <c r="A69" s="15" t="s">
        <v>25</v>
      </c>
      <c r="B69" s="29" t="s">
        <v>39</v>
      </c>
      <c r="C69" s="29" t="s">
        <v>9</v>
      </c>
      <c r="D69" s="32" t="s">
        <v>108</v>
      </c>
      <c r="E69" s="25" t="s">
        <v>108</v>
      </c>
      <c r="F69" s="25"/>
      <c r="G69" s="33"/>
    </row>
    <row r="70" spans="1:7" s="2" customFormat="1" ht="60" customHeight="1">
      <c r="A70" s="16" t="s">
        <v>104</v>
      </c>
      <c r="B70" s="4" t="s">
        <v>131</v>
      </c>
      <c r="C70" s="38" t="s">
        <v>289</v>
      </c>
      <c r="D70" s="39" t="s">
        <v>48</v>
      </c>
      <c r="E70" s="31">
        <v>1520</v>
      </c>
      <c r="F70" s="31"/>
      <c r="G70" s="31">
        <f t="shared" si="0"/>
        <v>0</v>
      </c>
    </row>
    <row r="71" spans="1:7" s="2" customFormat="1" ht="37.5" customHeight="1">
      <c r="A71" s="16" t="s">
        <v>196</v>
      </c>
      <c r="B71" s="4" t="s">
        <v>131</v>
      </c>
      <c r="C71" s="44" t="s">
        <v>290</v>
      </c>
      <c r="D71" s="45" t="s">
        <v>48</v>
      </c>
      <c r="E71" s="46">
        <v>591</v>
      </c>
      <c r="F71" s="46"/>
      <c r="G71" s="46">
        <f t="shared" si="0"/>
        <v>0</v>
      </c>
    </row>
    <row r="72" spans="1:7" s="2" customFormat="1" ht="14.25" customHeight="1">
      <c r="A72" s="15" t="s">
        <v>76</v>
      </c>
      <c r="B72" s="29" t="s">
        <v>39</v>
      </c>
      <c r="C72" s="29" t="s">
        <v>31</v>
      </c>
      <c r="D72" s="32" t="s">
        <v>108</v>
      </c>
      <c r="E72" s="25" t="s">
        <v>108</v>
      </c>
      <c r="F72" s="25"/>
      <c r="G72" s="33"/>
    </row>
    <row r="73" spans="1:7" s="2" customFormat="1" ht="38.25">
      <c r="A73" s="16" t="s">
        <v>89</v>
      </c>
      <c r="B73" s="4" t="s">
        <v>132</v>
      </c>
      <c r="C73" s="40" t="s">
        <v>65</v>
      </c>
      <c r="D73" s="41" t="s">
        <v>67</v>
      </c>
      <c r="E73" s="42">
        <v>813</v>
      </c>
      <c r="F73" s="42"/>
      <c r="G73" s="42">
        <f t="shared" si="0"/>
        <v>0</v>
      </c>
    </row>
    <row r="74" spans="1:7" s="2" customFormat="1" ht="21" customHeight="1">
      <c r="A74" s="15" t="s">
        <v>101</v>
      </c>
      <c r="B74" s="29" t="s">
        <v>34</v>
      </c>
      <c r="C74" s="34" t="s">
        <v>49</v>
      </c>
      <c r="D74" s="35" t="s">
        <v>108</v>
      </c>
      <c r="E74" s="36" t="s">
        <v>108</v>
      </c>
      <c r="F74" s="36"/>
      <c r="G74" s="37"/>
    </row>
    <row r="75" spans="1:7" s="2" customFormat="1" ht="21" customHeight="1">
      <c r="A75" s="15" t="s">
        <v>98</v>
      </c>
      <c r="B75" s="29" t="s">
        <v>39</v>
      </c>
      <c r="C75" s="29" t="s">
        <v>17</v>
      </c>
      <c r="D75" s="32" t="s">
        <v>108</v>
      </c>
      <c r="E75" s="25" t="s">
        <v>108</v>
      </c>
      <c r="F75" s="25"/>
      <c r="G75" s="33"/>
    </row>
    <row r="76" spans="1:7" s="2" customFormat="1" ht="31.5" customHeight="1">
      <c r="A76" s="16" t="s">
        <v>54</v>
      </c>
      <c r="B76" s="4" t="s">
        <v>133</v>
      </c>
      <c r="C76" s="38" t="s">
        <v>23</v>
      </c>
      <c r="D76" s="39" t="s">
        <v>48</v>
      </c>
      <c r="E76" s="31">
        <v>292.5</v>
      </c>
      <c r="F76" s="31"/>
      <c r="G76" s="31">
        <f t="shared" si="0"/>
        <v>0</v>
      </c>
    </row>
    <row r="77" spans="1:7" s="2" customFormat="1" ht="31.5" customHeight="1">
      <c r="A77" s="15" t="s">
        <v>45</v>
      </c>
      <c r="B77" s="3" t="s">
        <v>39</v>
      </c>
      <c r="C77" s="63" t="s">
        <v>32</v>
      </c>
      <c r="D77" s="65"/>
      <c r="E77" s="11" t="s">
        <v>108</v>
      </c>
      <c r="F77" s="11"/>
      <c r="G77" s="12"/>
    </row>
    <row r="78" spans="1:7" s="2" customFormat="1" ht="31.5" customHeight="1">
      <c r="A78" s="16" t="s">
        <v>19</v>
      </c>
      <c r="B78" s="4" t="s">
        <v>134</v>
      </c>
      <c r="C78" s="4" t="s">
        <v>66</v>
      </c>
      <c r="D78" s="8" t="s">
        <v>67</v>
      </c>
      <c r="E78" s="12">
        <v>448</v>
      </c>
      <c r="F78" s="12"/>
      <c r="G78" s="12">
        <f t="shared" si="0"/>
        <v>0</v>
      </c>
    </row>
    <row r="79" spans="1:7" s="2" customFormat="1" ht="38.25" customHeight="1">
      <c r="A79" s="16" t="s">
        <v>272</v>
      </c>
      <c r="B79" s="4" t="s">
        <v>134</v>
      </c>
      <c r="C79" s="44" t="s">
        <v>291</v>
      </c>
      <c r="D79" s="45" t="s">
        <v>67</v>
      </c>
      <c r="E79" s="46">
        <v>449</v>
      </c>
      <c r="F79" s="46"/>
      <c r="G79" s="46">
        <f t="shared" si="0"/>
        <v>0</v>
      </c>
    </row>
    <row r="80" spans="1:7" s="2" customFormat="1" ht="14.25" customHeight="1">
      <c r="A80" s="15" t="s">
        <v>197</v>
      </c>
      <c r="B80" s="29" t="s">
        <v>39</v>
      </c>
      <c r="C80" s="29" t="s">
        <v>198</v>
      </c>
      <c r="D80" s="50"/>
      <c r="E80" s="47"/>
      <c r="F80" s="47"/>
      <c r="G80" s="33"/>
    </row>
    <row r="81" spans="1:7" s="2" customFormat="1" ht="38.25" customHeight="1">
      <c r="A81" s="16" t="s">
        <v>199</v>
      </c>
      <c r="B81" s="4"/>
      <c r="C81" s="40" t="s">
        <v>200</v>
      </c>
      <c r="D81" s="41" t="s">
        <v>48</v>
      </c>
      <c r="E81" s="42">
        <v>58.3</v>
      </c>
      <c r="F81" s="42"/>
      <c r="G81" s="42">
        <f t="shared" si="0"/>
        <v>0</v>
      </c>
    </row>
    <row r="82" spans="1:7" s="2" customFormat="1" ht="38.25" customHeight="1">
      <c r="A82" s="15" t="s">
        <v>55</v>
      </c>
      <c r="B82" s="29" t="s">
        <v>34</v>
      </c>
      <c r="C82" s="61" t="s">
        <v>106</v>
      </c>
      <c r="D82" s="74"/>
      <c r="E82" s="74"/>
      <c r="F82" s="56"/>
      <c r="G82" s="33"/>
    </row>
    <row r="83" spans="1:7" s="2" customFormat="1" ht="15" customHeight="1">
      <c r="A83" s="15" t="s">
        <v>103</v>
      </c>
      <c r="B83" s="29" t="s">
        <v>39</v>
      </c>
      <c r="C83" s="51" t="s">
        <v>15</v>
      </c>
      <c r="D83" s="52" t="s">
        <v>108</v>
      </c>
      <c r="E83" s="53" t="s">
        <v>108</v>
      </c>
      <c r="F83" s="53"/>
      <c r="G83" s="54"/>
    </row>
    <row r="84" spans="1:7" s="2" customFormat="1" ht="38.25">
      <c r="A84" s="16" t="s">
        <v>91</v>
      </c>
      <c r="B84" s="4" t="s">
        <v>135</v>
      </c>
      <c r="C84" s="38" t="s">
        <v>315</v>
      </c>
      <c r="D84" s="39" t="s">
        <v>48</v>
      </c>
      <c r="E84" s="31">
        <v>175</v>
      </c>
      <c r="F84" s="31"/>
      <c r="G84" s="31">
        <f t="shared" si="0"/>
        <v>0</v>
      </c>
    </row>
    <row r="85" spans="1:7" s="2" customFormat="1" ht="38.25">
      <c r="A85" s="16" t="s">
        <v>52</v>
      </c>
      <c r="B85" s="4" t="s">
        <v>135</v>
      </c>
      <c r="C85" s="4" t="s">
        <v>13</v>
      </c>
      <c r="D85" s="8" t="s">
        <v>48</v>
      </c>
      <c r="E85" s="12">
        <v>54.84</v>
      </c>
      <c r="F85" s="12"/>
      <c r="G85" s="12">
        <f t="shared" si="0"/>
        <v>0</v>
      </c>
    </row>
    <row r="86" spans="1:7" s="2" customFormat="1" ht="38.25">
      <c r="A86" s="16" t="s">
        <v>304</v>
      </c>
      <c r="B86" s="4" t="s">
        <v>135</v>
      </c>
      <c r="C86" s="4" t="s">
        <v>201</v>
      </c>
      <c r="D86" s="8" t="s">
        <v>48</v>
      </c>
      <c r="E86" s="12">
        <v>1.52</v>
      </c>
      <c r="F86" s="12"/>
      <c r="G86" s="12">
        <f t="shared" si="0"/>
        <v>0</v>
      </c>
    </row>
    <row r="87" spans="1:7" s="2" customFormat="1" ht="51">
      <c r="A87" s="16" t="s">
        <v>305</v>
      </c>
      <c r="B87" s="4" t="s">
        <v>135</v>
      </c>
      <c r="C87" s="44" t="s">
        <v>29</v>
      </c>
      <c r="D87" s="45" t="s">
        <v>48</v>
      </c>
      <c r="E87" s="46">
        <v>81.7</v>
      </c>
      <c r="F87" s="46"/>
      <c r="G87" s="46">
        <f aca="true" t="shared" si="1" ref="G87:G144">E87*F87</f>
        <v>0</v>
      </c>
    </row>
    <row r="88" spans="1:7" s="2" customFormat="1" ht="19.5" customHeight="1">
      <c r="A88" s="15" t="s">
        <v>36</v>
      </c>
      <c r="B88" s="29" t="s">
        <v>39</v>
      </c>
      <c r="C88" s="29" t="s">
        <v>63</v>
      </c>
      <c r="D88" s="32" t="s">
        <v>108</v>
      </c>
      <c r="E88" s="25" t="s">
        <v>108</v>
      </c>
      <c r="F88" s="25"/>
      <c r="G88" s="33"/>
    </row>
    <row r="89" spans="1:7" s="2" customFormat="1" ht="31.5" customHeight="1">
      <c r="A89" s="16" t="s">
        <v>62</v>
      </c>
      <c r="B89" s="4" t="s">
        <v>136</v>
      </c>
      <c r="C89" s="38" t="s">
        <v>94</v>
      </c>
      <c r="D89" s="39" t="s">
        <v>86</v>
      </c>
      <c r="E89" s="31">
        <v>24</v>
      </c>
      <c r="F89" s="31"/>
      <c r="G89" s="31">
        <f t="shared" si="1"/>
        <v>0</v>
      </c>
    </row>
    <row r="90" spans="1:7" s="2" customFormat="1" ht="51">
      <c r="A90" s="16" t="s">
        <v>20</v>
      </c>
      <c r="B90" s="4" t="s">
        <v>136</v>
      </c>
      <c r="C90" s="4" t="s">
        <v>202</v>
      </c>
      <c r="D90" s="8" t="s">
        <v>86</v>
      </c>
      <c r="E90" s="12">
        <v>26</v>
      </c>
      <c r="F90" s="12"/>
      <c r="G90" s="12">
        <f t="shared" si="1"/>
        <v>0</v>
      </c>
    </row>
    <row r="91" spans="1:7" s="2" customFormat="1" ht="51">
      <c r="A91" s="16" t="s">
        <v>273</v>
      </c>
      <c r="B91" s="4" t="s">
        <v>136</v>
      </c>
      <c r="C91" s="4" t="s">
        <v>203</v>
      </c>
      <c r="D91" s="8" t="s">
        <v>86</v>
      </c>
      <c r="E91" s="12">
        <v>13</v>
      </c>
      <c r="F91" s="12"/>
      <c r="G91" s="12">
        <f t="shared" si="1"/>
        <v>0</v>
      </c>
    </row>
    <row r="92" spans="1:7" s="2" customFormat="1" ht="19.5" customHeight="1">
      <c r="A92" s="15" t="s">
        <v>87</v>
      </c>
      <c r="B92" s="3" t="s">
        <v>39</v>
      </c>
      <c r="C92" s="3" t="s">
        <v>64</v>
      </c>
      <c r="D92" s="7" t="s">
        <v>108</v>
      </c>
      <c r="E92" s="11" t="s">
        <v>108</v>
      </c>
      <c r="F92" s="11"/>
      <c r="G92" s="12"/>
    </row>
    <row r="93" spans="1:7" s="2" customFormat="1" ht="31.5" customHeight="1">
      <c r="A93" s="16" t="s">
        <v>72</v>
      </c>
      <c r="B93" s="4" t="s">
        <v>137</v>
      </c>
      <c r="C93" s="4" t="s">
        <v>4</v>
      </c>
      <c r="D93" s="8" t="s">
        <v>67</v>
      </c>
      <c r="E93" s="12">
        <v>24</v>
      </c>
      <c r="F93" s="12"/>
      <c r="G93" s="12">
        <f t="shared" si="1"/>
        <v>0</v>
      </c>
    </row>
    <row r="94" spans="1:7" s="2" customFormat="1" ht="31.5" customHeight="1">
      <c r="A94" s="16" t="s">
        <v>14</v>
      </c>
      <c r="B94" s="4" t="s">
        <v>137</v>
      </c>
      <c r="C94" s="44" t="s">
        <v>40</v>
      </c>
      <c r="D94" s="45" t="s">
        <v>67</v>
      </c>
      <c r="E94" s="46">
        <v>34</v>
      </c>
      <c r="F94" s="46"/>
      <c r="G94" s="46">
        <f t="shared" si="1"/>
        <v>0</v>
      </c>
    </row>
    <row r="95" spans="1:7" s="2" customFormat="1" ht="19.5" customHeight="1">
      <c r="A95" s="15" t="s">
        <v>102</v>
      </c>
      <c r="B95" s="29" t="s">
        <v>34</v>
      </c>
      <c r="C95" s="34" t="s">
        <v>88</v>
      </c>
      <c r="D95" s="35" t="s">
        <v>108</v>
      </c>
      <c r="E95" s="36" t="s">
        <v>108</v>
      </c>
      <c r="F95" s="36"/>
      <c r="G95" s="37"/>
    </row>
    <row r="96" spans="1:7" s="2" customFormat="1" ht="26.25" customHeight="1">
      <c r="A96" s="15" t="s">
        <v>96</v>
      </c>
      <c r="B96" s="29" t="s">
        <v>39</v>
      </c>
      <c r="C96" s="61" t="s">
        <v>10</v>
      </c>
      <c r="D96" s="62"/>
      <c r="E96" s="25" t="s">
        <v>108</v>
      </c>
      <c r="F96" s="25"/>
      <c r="G96" s="33"/>
    </row>
    <row r="97" spans="1:7" s="2" customFormat="1" ht="31.5" customHeight="1">
      <c r="A97" s="16" t="s">
        <v>12</v>
      </c>
      <c r="B97" s="4" t="s">
        <v>95</v>
      </c>
      <c r="C97" s="38" t="s">
        <v>117</v>
      </c>
      <c r="D97" s="39" t="s">
        <v>67</v>
      </c>
      <c r="E97" s="31">
        <v>87.5</v>
      </c>
      <c r="F97" s="31"/>
      <c r="G97" s="31">
        <f t="shared" si="1"/>
        <v>0</v>
      </c>
    </row>
    <row r="98" spans="1:7" s="2" customFormat="1" ht="31.5" customHeight="1">
      <c r="A98" s="16" t="s">
        <v>71</v>
      </c>
      <c r="B98" s="4" t="s">
        <v>95</v>
      </c>
      <c r="C98" s="4" t="s">
        <v>300</v>
      </c>
      <c r="D98" s="8" t="s">
        <v>67</v>
      </c>
      <c r="E98" s="12">
        <v>109</v>
      </c>
      <c r="F98" s="12"/>
      <c r="G98" s="12">
        <f t="shared" si="1"/>
        <v>0</v>
      </c>
    </row>
    <row r="99" spans="1:7" s="20" customFormat="1" ht="31.5" customHeight="1">
      <c r="A99" s="21"/>
      <c r="B99" s="22"/>
      <c r="C99" s="59" t="s">
        <v>302</v>
      </c>
      <c r="D99" s="59"/>
      <c r="E99" s="59"/>
      <c r="F99" s="58"/>
      <c r="G99" s="49">
        <f>SUM(G10:G98)</f>
        <v>0</v>
      </c>
    </row>
    <row r="100" spans="1:7" s="2" customFormat="1" ht="18" customHeight="1">
      <c r="A100" s="15" t="s">
        <v>204</v>
      </c>
      <c r="B100" s="29" t="s">
        <v>34</v>
      </c>
      <c r="C100" s="29" t="s">
        <v>205</v>
      </c>
      <c r="D100" s="50"/>
      <c r="E100" s="47"/>
      <c r="F100" s="47"/>
      <c r="G100" s="33"/>
    </row>
    <row r="101" spans="1:7" s="2" customFormat="1" ht="31.5" customHeight="1">
      <c r="A101" s="16" t="s">
        <v>206</v>
      </c>
      <c r="B101" s="4" t="s">
        <v>207</v>
      </c>
      <c r="C101" s="38" t="s">
        <v>307</v>
      </c>
      <c r="D101" s="39" t="s">
        <v>107</v>
      </c>
      <c r="E101" s="31">
        <v>2.9</v>
      </c>
      <c r="F101" s="31"/>
      <c r="G101" s="31">
        <f t="shared" si="1"/>
        <v>0</v>
      </c>
    </row>
    <row r="102" spans="1:7" s="2" customFormat="1" ht="31.5" customHeight="1">
      <c r="A102" s="16" t="s">
        <v>208</v>
      </c>
      <c r="B102" s="4" t="s">
        <v>207</v>
      </c>
      <c r="C102" s="4" t="s">
        <v>209</v>
      </c>
      <c r="D102" s="8" t="s">
        <v>48</v>
      </c>
      <c r="E102" s="12">
        <v>9.9</v>
      </c>
      <c r="F102" s="12"/>
      <c r="G102" s="12">
        <f t="shared" si="1"/>
        <v>0</v>
      </c>
    </row>
    <row r="103" spans="1:7" s="2" customFormat="1" ht="31.5" customHeight="1">
      <c r="A103" s="16" t="s">
        <v>274</v>
      </c>
      <c r="B103" s="4" t="s">
        <v>210</v>
      </c>
      <c r="C103" s="4" t="s">
        <v>211</v>
      </c>
      <c r="D103" s="8" t="s">
        <v>212</v>
      </c>
      <c r="E103" s="12">
        <v>1.37</v>
      </c>
      <c r="F103" s="12"/>
      <c r="G103" s="12">
        <f t="shared" si="1"/>
        <v>0</v>
      </c>
    </row>
    <row r="104" spans="1:7" s="2" customFormat="1" ht="31.5" customHeight="1">
      <c r="A104" s="16" t="s">
        <v>275</v>
      </c>
      <c r="B104" s="4" t="s">
        <v>210</v>
      </c>
      <c r="C104" s="4" t="s">
        <v>213</v>
      </c>
      <c r="D104" s="8" t="s">
        <v>212</v>
      </c>
      <c r="E104" s="12">
        <v>1.16</v>
      </c>
      <c r="F104" s="12"/>
      <c r="G104" s="12">
        <f t="shared" si="1"/>
        <v>0</v>
      </c>
    </row>
    <row r="105" spans="1:7" s="2" customFormat="1" ht="31.5" customHeight="1">
      <c r="A105" s="16" t="s">
        <v>214</v>
      </c>
      <c r="B105" s="4" t="s">
        <v>207</v>
      </c>
      <c r="C105" s="4" t="s">
        <v>308</v>
      </c>
      <c r="D105" s="8" t="s">
        <v>107</v>
      </c>
      <c r="E105" s="12">
        <v>18</v>
      </c>
      <c r="F105" s="12"/>
      <c r="G105" s="12">
        <f t="shared" si="1"/>
        <v>0</v>
      </c>
    </row>
    <row r="106" spans="1:7" s="2" customFormat="1" ht="40.5" customHeight="1">
      <c r="A106" s="16" t="s">
        <v>215</v>
      </c>
      <c r="B106" s="4" t="s">
        <v>216</v>
      </c>
      <c r="C106" s="4" t="s">
        <v>310</v>
      </c>
      <c r="D106" s="8" t="s">
        <v>48</v>
      </c>
      <c r="E106" s="12">
        <v>60</v>
      </c>
      <c r="F106" s="12"/>
      <c r="G106" s="12">
        <f t="shared" si="1"/>
        <v>0</v>
      </c>
    </row>
    <row r="107" spans="1:7" s="2" customFormat="1" ht="31.5" customHeight="1">
      <c r="A107" s="16" t="s">
        <v>217</v>
      </c>
      <c r="B107" s="4" t="s">
        <v>218</v>
      </c>
      <c r="C107" s="4" t="s">
        <v>309</v>
      </c>
      <c r="D107" s="8" t="s">
        <v>107</v>
      </c>
      <c r="E107" s="12">
        <v>2.9</v>
      </c>
      <c r="F107" s="12"/>
      <c r="G107" s="12">
        <f t="shared" si="1"/>
        <v>0</v>
      </c>
    </row>
    <row r="108" spans="1:7" s="2" customFormat="1" ht="31.5" customHeight="1">
      <c r="A108" s="21"/>
      <c r="B108" s="22"/>
      <c r="C108" s="59" t="s">
        <v>301</v>
      </c>
      <c r="D108" s="73"/>
      <c r="E108" s="73"/>
      <c r="F108" s="57"/>
      <c r="G108" s="49">
        <f>SUM(G101:G107)</f>
        <v>0</v>
      </c>
    </row>
    <row r="109" spans="1:7" s="20" customFormat="1" ht="22.5" customHeight="1">
      <c r="A109" s="15" t="s">
        <v>219</v>
      </c>
      <c r="B109" s="29" t="s">
        <v>34</v>
      </c>
      <c r="C109" s="34" t="s">
        <v>220</v>
      </c>
      <c r="D109" s="48"/>
      <c r="E109" s="36"/>
      <c r="F109" s="36"/>
      <c r="G109" s="37"/>
    </row>
    <row r="110" spans="1:7" s="20" customFormat="1" ht="20.25" customHeight="1">
      <c r="A110" s="15" t="s">
        <v>221</v>
      </c>
      <c r="B110" s="29" t="s">
        <v>39</v>
      </c>
      <c r="C110" s="29" t="s">
        <v>222</v>
      </c>
      <c r="D110" s="24"/>
      <c r="E110" s="25"/>
      <c r="F110" s="25"/>
      <c r="G110" s="33"/>
    </row>
    <row r="111" spans="1:7" s="2" customFormat="1" ht="31.5" customHeight="1">
      <c r="A111" s="16" t="s">
        <v>223</v>
      </c>
      <c r="B111" s="4"/>
      <c r="C111" s="38" t="s">
        <v>224</v>
      </c>
      <c r="D111" s="39" t="s">
        <v>107</v>
      </c>
      <c r="E111" s="31">
        <v>430.82</v>
      </c>
      <c r="F111" s="31"/>
      <c r="G111" s="31">
        <f t="shared" si="1"/>
        <v>0</v>
      </c>
    </row>
    <row r="112" spans="1:7" s="2" customFormat="1" ht="31.5" customHeight="1">
      <c r="A112" s="16" t="s">
        <v>225</v>
      </c>
      <c r="B112" s="4"/>
      <c r="C112" s="4" t="s">
        <v>226</v>
      </c>
      <c r="D112" s="8" t="s">
        <v>107</v>
      </c>
      <c r="E112" s="12">
        <v>76.2</v>
      </c>
      <c r="F112" s="12"/>
      <c r="G112" s="12">
        <f t="shared" si="1"/>
        <v>0</v>
      </c>
    </row>
    <row r="113" spans="1:7" s="2" customFormat="1" ht="31.5" customHeight="1">
      <c r="A113" s="16" t="s">
        <v>227</v>
      </c>
      <c r="B113" s="4"/>
      <c r="C113" s="44" t="s">
        <v>228</v>
      </c>
      <c r="D113" s="45" t="s">
        <v>48</v>
      </c>
      <c r="E113" s="46">
        <v>783.3</v>
      </c>
      <c r="F113" s="46"/>
      <c r="G113" s="46">
        <f t="shared" si="1"/>
        <v>0</v>
      </c>
    </row>
    <row r="114" spans="1:7" s="2" customFormat="1" ht="18" customHeight="1">
      <c r="A114" s="15" t="s">
        <v>229</v>
      </c>
      <c r="B114" s="29" t="s">
        <v>39</v>
      </c>
      <c r="C114" s="29" t="s">
        <v>230</v>
      </c>
      <c r="D114" s="24"/>
      <c r="E114" s="47"/>
      <c r="F114" s="47"/>
      <c r="G114" s="33"/>
    </row>
    <row r="115" spans="1:7" s="2" customFormat="1" ht="31.5" customHeight="1">
      <c r="A115" s="16" t="s">
        <v>233</v>
      </c>
      <c r="B115" s="3"/>
      <c r="C115" s="38" t="s">
        <v>231</v>
      </c>
      <c r="D115" s="39" t="s">
        <v>107</v>
      </c>
      <c r="E115" s="31">
        <v>54.76</v>
      </c>
      <c r="F115" s="31"/>
      <c r="G115" s="31">
        <f t="shared" si="1"/>
        <v>0</v>
      </c>
    </row>
    <row r="116" spans="1:7" s="2" customFormat="1" ht="31.5" customHeight="1">
      <c r="A116" s="16" t="s">
        <v>234</v>
      </c>
      <c r="B116" s="4"/>
      <c r="C116" s="4" t="s">
        <v>311</v>
      </c>
      <c r="D116" s="8" t="s">
        <v>67</v>
      </c>
      <c r="E116" s="12">
        <v>248.9</v>
      </c>
      <c r="F116" s="12"/>
      <c r="G116" s="12">
        <f t="shared" si="1"/>
        <v>0</v>
      </c>
    </row>
    <row r="117" spans="1:7" s="2" customFormat="1" ht="31.5" customHeight="1">
      <c r="A117" s="16" t="s">
        <v>235</v>
      </c>
      <c r="B117" s="4"/>
      <c r="C117" s="4" t="s">
        <v>232</v>
      </c>
      <c r="D117" s="8" t="s">
        <v>107</v>
      </c>
      <c r="E117" s="12">
        <v>146.69</v>
      </c>
      <c r="F117" s="12"/>
      <c r="G117" s="12">
        <f t="shared" si="1"/>
        <v>0</v>
      </c>
    </row>
    <row r="118" spans="1:7" s="2" customFormat="1" ht="31.5" customHeight="1">
      <c r="A118" s="16" t="s">
        <v>236</v>
      </c>
      <c r="B118" s="4"/>
      <c r="C118" s="44" t="s">
        <v>316</v>
      </c>
      <c r="D118" s="45" t="s">
        <v>67</v>
      </c>
      <c r="E118" s="46">
        <v>248.9</v>
      </c>
      <c r="F118" s="46"/>
      <c r="G118" s="46">
        <f t="shared" si="1"/>
        <v>0</v>
      </c>
    </row>
    <row r="119" spans="1:7" s="2" customFormat="1" ht="20.25" customHeight="1">
      <c r="A119" s="15" t="s">
        <v>237</v>
      </c>
      <c r="B119" s="29" t="s">
        <v>39</v>
      </c>
      <c r="C119" s="29" t="s">
        <v>238</v>
      </c>
      <c r="D119" s="24"/>
      <c r="E119" s="47"/>
      <c r="F119" s="47"/>
      <c r="G119" s="33"/>
    </row>
    <row r="120" spans="1:7" s="2" customFormat="1" ht="31.5" customHeight="1">
      <c r="A120" s="16" t="s">
        <v>239</v>
      </c>
      <c r="B120" s="4"/>
      <c r="C120" s="38" t="s">
        <v>240</v>
      </c>
      <c r="D120" s="39" t="s">
        <v>107</v>
      </c>
      <c r="E120" s="31">
        <v>1.3</v>
      </c>
      <c r="F120" s="31"/>
      <c r="G120" s="31">
        <f t="shared" si="1"/>
        <v>0</v>
      </c>
    </row>
    <row r="121" spans="1:7" s="2" customFormat="1" ht="31.5" customHeight="1">
      <c r="A121" s="16" t="s">
        <v>241</v>
      </c>
      <c r="B121" s="4"/>
      <c r="C121" s="44" t="s">
        <v>312</v>
      </c>
      <c r="D121" s="45" t="s">
        <v>86</v>
      </c>
      <c r="E121" s="46">
        <v>8</v>
      </c>
      <c r="F121" s="46"/>
      <c r="G121" s="46">
        <f t="shared" si="1"/>
        <v>0</v>
      </c>
    </row>
    <row r="122" spans="1:7" s="2" customFormat="1" ht="22.5" customHeight="1">
      <c r="A122" s="15" t="s">
        <v>242</v>
      </c>
      <c r="B122" s="29" t="s">
        <v>39</v>
      </c>
      <c r="C122" s="29" t="s">
        <v>243</v>
      </c>
      <c r="D122" s="24"/>
      <c r="E122" s="47"/>
      <c r="F122" s="47"/>
      <c r="G122" s="33"/>
    </row>
    <row r="123" spans="1:7" s="2" customFormat="1" ht="31.5" customHeight="1">
      <c r="A123" s="16" t="s">
        <v>248</v>
      </c>
      <c r="B123" s="4"/>
      <c r="C123" s="38" t="s">
        <v>244</v>
      </c>
      <c r="D123" s="39" t="s">
        <v>107</v>
      </c>
      <c r="E123" s="31">
        <v>0.35</v>
      </c>
      <c r="F123" s="31"/>
      <c r="G123" s="31">
        <f t="shared" si="1"/>
        <v>0</v>
      </c>
    </row>
    <row r="124" spans="1:7" s="2" customFormat="1" ht="31.5" customHeight="1">
      <c r="A124" s="16" t="s">
        <v>249</v>
      </c>
      <c r="B124" s="4"/>
      <c r="C124" s="4" t="s">
        <v>245</v>
      </c>
      <c r="D124" s="8" t="s">
        <v>107</v>
      </c>
      <c r="E124" s="12">
        <v>0.32</v>
      </c>
      <c r="F124" s="12"/>
      <c r="G124" s="12">
        <f t="shared" si="1"/>
        <v>0</v>
      </c>
    </row>
    <row r="125" spans="1:7" s="2" customFormat="1" ht="31.5" customHeight="1">
      <c r="A125" s="16" t="s">
        <v>250</v>
      </c>
      <c r="B125" s="4"/>
      <c r="C125" s="4" t="s">
        <v>246</v>
      </c>
      <c r="D125" s="8" t="s">
        <v>107</v>
      </c>
      <c r="E125" s="12">
        <v>0.64</v>
      </c>
      <c r="F125" s="12"/>
      <c r="G125" s="12">
        <f t="shared" si="1"/>
        <v>0</v>
      </c>
    </row>
    <row r="126" spans="1:7" s="2" customFormat="1" ht="38.25" customHeight="1">
      <c r="A126" s="16" t="s">
        <v>251</v>
      </c>
      <c r="B126" s="4"/>
      <c r="C126" s="44" t="s">
        <v>247</v>
      </c>
      <c r="D126" s="45" t="s">
        <v>48</v>
      </c>
      <c r="E126" s="46">
        <v>0.64</v>
      </c>
      <c r="F126" s="46"/>
      <c r="G126" s="46">
        <f t="shared" si="1"/>
        <v>0</v>
      </c>
    </row>
    <row r="127" spans="1:7" s="2" customFormat="1" ht="22.5" customHeight="1">
      <c r="A127" s="15" t="s">
        <v>252</v>
      </c>
      <c r="B127" s="29" t="s">
        <v>253</v>
      </c>
      <c r="C127" s="29" t="s">
        <v>254</v>
      </c>
      <c r="D127" s="24"/>
      <c r="E127" s="47"/>
      <c r="F127" s="47"/>
      <c r="G127" s="33"/>
    </row>
    <row r="128" spans="1:7" s="2" customFormat="1" ht="38.25" customHeight="1">
      <c r="A128" s="16" t="s">
        <v>263</v>
      </c>
      <c r="B128" s="4"/>
      <c r="C128" s="38" t="s">
        <v>317</v>
      </c>
      <c r="D128" s="39" t="s">
        <v>107</v>
      </c>
      <c r="E128" s="31">
        <v>309.27</v>
      </c>
      <c r="F128" s="31"/>
      <c r="G128" s="31">
        <f t="shared" si="1"/>
        <v>0</v>
      </c>
    </row>
    <row r="129" spans="1:7" s="2" customFormat="1" ht="31.5" customHeight="1">
      <c r="A129" s="16" t="s">
        <v>264</v>
      </c>
      <c r="B129" s="4"/>
      <c r="C129" s="44" t="s">
        <v>255</v>
      </c>
      <c r="D129" s="45" t="s">
        <v>107</v>
      </c>
      <c r="E129" s="46">
        <v>218.35</v>
      </c>
      <c r="F129" s="46"/>
      <c r="G129" s="46">
        <f t="shared" si="1"/>
        <v>0</v>
      </c>
    </row>
    <row r="130" spans="1:7" s="20" customFormat="1" ht="18" customHeight="1">
      <c r="A130" s="15" t="s">
        <v>256</v>
      </c>
      <c r="B130" s="29" t="s">
        <v>39</v>
      </c>
      <c r="C130" s="29" t="s">
        <v>257</v>
      </c>
      <c r="D130" s="24"/>
      <c r="E130" s="25"/>
      <c r="F130" s="25"/>
      <c r="G130" s="33"/>
    </row>
    <row r="131" spans="1:7" s="2" customFormat="1" ht="31.5" customHeight="1">
      <c r="A131" s="16" t="s">
        <v>258</v>
      </c>
      <c r="B131" s="4"/>
      <c r="C131" s="38" t="s">
        <v>224</v>
      </c>
      <c r="D131" s="39" t="s">
        <v>107</v>
      </c>
      <c r="E131" s="31">
        <v>105.74</v>
      </c>
      <c r="F131" s="31"/>
      <c r="G131" s="31">
        <f t="shared" si="1"/>
        <v>0</v>
      </c>
    </row>
    <row r="132" spans="1:7" s="2" customFormat="1" ht="31.5" customHeight="1">
      <c r="A132" s="16" t="s">
        <v>259</v>
      </c>
      <c r="B132" s="4"/>
      <c r="C132" s="4" t="s">
        <v>226</v>
      </c>
      <c r="D132" s="8" t="s">
        <v>107</v>
      </c>
      <c r="E132" s="12">
        <v>18.66</v>
      </c>
      <c r="F132" s="12"/>
      <c r="G132" s="12">
        <f t="shared" si="1"/>
        <v>0</v>
      </c>
    </row>
    <row r="133" spans="1:7" s="2" customFormat="1" ht="31.5" customHeight="1">
      <c r="A133" s="16" t="s">
        <v>260</v>
      </c>
      <c r="B133" s="4"/>
      <c r="C133" s="44" t="s">
        <v>228</v>
      </c>
      <c r="D133" s="45" t="s">
        <v>48</v>
      </c>
      <c r="E133" s="46">
        <v>325.6</v>
      </c>
      <c r="F133" s="46"/>
      <c r="G133" s="46">
        <f t="shared" si="1"/>
        <v>0</v>
      </c>
    </row>
    <row r="134" spans="1:7" s="20" customFormat="1" ht="18" customHeight="1">
      <c r="A134" s="15" t="s">
        <v>261</v>
      </c>
      <c r="B134" s="29" t="s">
        <v>39</v>
      </c>
      <c r="C134" s="29" t="s">
        <v>262</v>
      </c>
      <c r="D134" s="24"/>
      <c r="E134" s="25"/>
      <c r="F134" s="25"/>
      <c r="G134" s="33"/>
    </row>
    <row r="135" spans="1:7" s="2" customFormat="1" ht="31.5" customHeight="1">
      <c r="A135" s="16" t="s">
        <v>276</v>
      </c>
      <c r="B135" s="3"/>
      <c r="C135" s="38" t="s">
        <v>231</v>
      </c>
      <c r="D135" s="39" t="s">
        <v>107</v>
      </c>
      <c r="E135" s="31">
        <v>13.8</v>
      </c>
      <c r="F135" s="31"/>
      <c r="G135" s="31">
        <f t="shared" si="1"/>
        <v>0</v>
      </c>
    </row>
    <row r="136" spans="1:7" s="2" customFormat="1" ht="31.5" customHeight="1">
      <c r="A136" s="16" t="s">
        <v>277</v>
      </c>
      <c r="B136" s="4"/>
      <c r="C136" s="4" t="s">
        <v>265</v>
      </c>
      <c r="D136" s="8" t="s">
        <v>67</v>
      </c>
      <c r="E136" s="12">
        <v>69</v>
      </c>
      <c r="F136" s="12"/>
      <c r="G136" s="12">
        <f t="shared" si="1"/>
        <v>0</v>
      </c>
    </row>
    <row r="137" spans="1:7" s="2" customFormat="1" ht="31.5" customHeight="1">
      <c r="A137" s="16" t="s">
        <v>278</v>
      </c>
      <c r="B137" s="4"/>
      <c r="C137" s="4" t="s">
        <v>266</v>
      </c>
      <c r="D137" s="8" t="s">
        <v>107</v>
      </c>
      <c r="E137" s="12">
        <v>32.33</v>
      </c>
      <c r="F137" s="12"/>
      <c r="G137" s="12">
        <f t="shared" si="1"/>
        <v>0</v>
      </c>
    </row>
    <row r="138" spans="1:7" s="2" customFormat="1" ht="31.5" customHeight="1">
      <c r="A138" s="16" t="s">
        <v>279</v>
      </c>
      <c r="B138" s="4"/>
      <c r="C138" s="4" t="s">
        <v>313</v>
      </c>
      <c r="D138" s="8" t="s">
        <v>67</v>
      </c>
      <c r="E138" s="12">
        <v>69</v>
      </c>
      <c r="F138" s="12"/>
      <c r="G138" s="12">
        <f t="shared" si="1"/>
        <v>0</v>
      </c>
    </row>
    <row r="139" spans="1:7" s="2" customFormat="1" ht="41.25" customHeight="1">
      <c r="A139" s="16" t="s">
        <v>280</v>
      </c>
      <c r="B139" s="4"/>
      <c r="C139" s="4" t="s">
        <v>267</v>
      </c>
      <c r="D139" s="8" t="s">
        <v>86</v>
      </c>
      <c r="E139" s="12">
        <v>16</v>
      </c>
      <c r="F139" s="12"/>
      <c r="G139" s="12">
        <f t="shared" si="1"/>
        <v>0</v>
      </c>
    </row>
    <row r="140" spans="1:7" s="2" customFormat="1" ht="31.5" customHeight="1">
      <c r="A140" s="16" t="s">
        <v>281</v>
      </c>
      <c r="B140" s="4"/>
      <c r="C140" s="4" t="s">
        <v>268</v>
      </c>
      <c r="D140" s="8" t="s">
        <v>48</v>
      </c>
      <c r="E140" s="12">
        <v>15</v>
      </c>
      <c r="F140" s="12"/>
      <c r="G140" s="12">
        <f t="shared" si="1"/>
        <v>0</v>
      </c>
    </row>
    <row r="141" spans="1:7" s="2" customFormat="1" ht="31.5" customHeight="1">
      <c r="A141" s="16" t="s">
        <v>282</v>
      </c>
      <c r="B141" s="4"/>
      <c r="C141" s="44" t="s">
        <v>269</v>
      </c>
      <c r="D141" s="45" t="s">
        <v>48</v>
      </c>
      <c r="E141" s="46">
        <v>8.48</v>
      </c>
      <c r="F141" s="46"/>
      <c r="G141" s="46">
        <f t="shared" si="1"/>
        <v>0</v>
      </c>
    </row>
    <row r="142" spans="1:7" s="20" customFormat="1" ht="18.75" customHeight="1">
      <c r="A142" s="15" t="s">
        <v>283</v>
      </c>
      <c r="B142" s="29" t="s">
        <v>39</v>
      </c>
      <c r="C142" s="29" t="s">
        <v>270</v>
      </c>
      <c r="D142" s="24"/>
      <c r="E142" s="25"/>
      <c r="F142" s="25"/>
      <c r="G142" s="33"/>
    </row>
    <row r="143" spans="1:7" s="2" customFormat="1" ht="42" customHeight="1">
      <c r="A143" s="16" t="s">
        <v>284</v>
      </c>
      <c r="B143" s="4"/>
      <c r="C143" s="38" t="s">
        <v>317</v>
      </c>
      <c r="D143" s="39" t="s">
        <v>107</v>
      </c>
      <c r="E143" s="31">
        <v>65.75</v>
      </c>
      <c r="F143" s="31"/>
      <c r="G143" s="31">
        <f>E143*F143</f>
        <v>0</v>
      </c>
    </row>
    <row r="144" spans="1:7" s="2" customFormat="1" ht="28.5" customHeight="1">
      <c r="A144" s="16" t="s">
        <v>285</v>
      </c>
      <c r="B144" s="4"/>
      <c r="C144" s="4" t="s">
        <v>255</v>
      </c>
      <c r="D144" s="8" t="s">
        <v>107</v>
      </c>
      <c r="E144" s="12">
        <v>58.7</v>
      </c>
      <c r="F144" s="12"/>
      <c r="G144" s="12">
        <f t="shared" si="1"/>
        <v>0</v>
      </c>
    </row>
    <row r="145" spans="1:7" s="2" customFormat="1" ht="31.5" customHeight="1">
      <c r="A145" s="21"/>
      <c r="B145" s="22"/>
      <c r="C145" s="60" t="s">
        <v>322</v>
      </c>
      <c r="D145" s="73"/>
      <c r="E145" s="73"/>
      <c r="F145" s="26" t="s">
        <v>321</v>
      </c>
      <c r="G145" s="11">
        <f>SUM(G109:G144)</f>
        <v>0</v>
      </c>
    </row>
    <row r="146" spans="1:7" s="2" customFormat="1" ht="19.5" customHeight="1">
      <c r="A146" s="27"/>
      <c r="B146" s="22"/>
      <c r="C146" s="23"/>
      <c r="D146" s="24"/>
      <c r="E146" s="25"/>
      <c r="F146" s="26"/>
      <c r="G146" s="25"/>
    </row>
    <row r="147" spans="1:7" s="2" customFormat="1" ht="31.5" customHeight="1">
      <c r="A147" s="69" t="s">
        <v>109</v>
      </c>
      <c r="B147" s="69"/>
      <c r="C147" s="69"/>
      <c r="D147" s="69"/>
      <c r="E147" s="69"/>
      <c r="F147" s="69"/>
      <c r="G147" s="11">
        <f>G99+G108+G145</f>
        <v>0</v>
      </c>
    </row>
    <row r="148" spans="1:7" s="2" customFormat="1" ht="31.5" customHeight="1">
      <c r="A148" s="69" t="s">
        <v>110</v>
      </c>
      <c r="B148" s="69"/>
      <c r="C148" s="69"/>
      <c r="D148" s="69"/>
      <c r="E148" s="69"/>
      <c r="F148" s="69"/>
      <c r="G148" s="11">
        <f>G147*23%</f>
        <v>0</v>
      </c>
    </row>
    <row r="149" spans="1:7" s="2" customFormat="1" ht="31.5" customHeight="1">
      <c r="A149" s="69" t="s">
        <v>111</v>
      </c>
      <c r="B149" s="69"/>
      <c r="C149" s="69"/>
      <c r="D149" s="69"/>
      <c r="E149" s="69"/>
      <c r="F149" s="69"/>
      <c r="G149" s="11">
        <f>G147+G148</f>
        <v>0</v>
      </c>
    </row>
    <row r="151" spans="1:7" ht="13.5">
      <c r="A151" s="28" t="s">
        <v>294</v>
      </c>
      <c r="B151" s="66" t="s">
        <v>295</v>
      </c>
      <c r="C151" s="66"/>
      <c r="D151" s="66"/>
      <c r="E151" s="66"/>
      <c r="F151" s="66"/>
      <c r="G151" s="66"/>
    </row>
    <row r="152" spans="2:7" ht="12.75">
      <c r="B152" s="66"/>
      <c r="C152" s="66"/>
      <c r="D152" s="66"/>
      <c r="E152" s="66"/>
      <c r="F152" s="66"/>
      <c r="G152" s="66"/>
    </row>
    <row r="155" spans="5:7" ht="12.75">
      <c r="E155" s="68" t="s">
        <v>314</v>
      </c>
      <c r="F155" s="68"/>
      <c r="G155" s="68"/>
    </row>
    <row r="156" spans="5:7" ht="12.75">
      <c r="E156" s="68"/>
      <c r="F156" s="68"/>
      <c r="G156" s="68"/>
    </row>
    <row r="157" spans="5:7" ht="12.75" customHeight="1">
      <c r="E157" s="68"/>
      <c r="F157" s="68"/>
      <c r="G157" s="68"/>
    </row>
  </sheetData>
  <sheetProtection password="C634" sheet="1"/>
  <protectedRanges>
    <protectedRange sqref="B151:G152" name="Rozstęp2"/>
    <protectedRange sqref="F12:F144" name="Rozstęp1"/>
  </protectedRanges>
  <mergeCells count="23">
    <mergeCell ref="C145:E145"/>
    <mergeCell ref="C11:D11"/>
    <mergeCell ref="C44:D44"/>
    <mergeCell ref="A6:G6"/>
    <mergeCell ref="F1:G1"/>
    <mergeCell ref="C108:E108"/>
    <mergeCell ref="C82:E82"/>
    <mergeCell ref="C99:E99"/>
    <mergeCell ref="B151:G151"/>
    <mergeCell ref="A3:G3"/>
    <mergeCell ref="E155:G157"/>
    <mergeCell ref="A148:F148"/>
    <mergeCell ref="A149:F149"/>
    <mergeCell ref="A4:G4"/>
    <mergeCell ref="A5:G5"/>
    <mergeCell ref="A147:F147"/>
    <mergeCell ref="C21:D21"/>
    <mergeCell ref="B152:G152"/>
    <mergeCell ref="C96:D96"/>
    <mergeCell ref="C49:D49"/>
    <mergeCell ref="C52:E52"/>
    <mergeCell ref="C58:D58"/>
    <mergeCell ref="C77:D77"/>
  </mergeCells>
  <printOptions/>
  <pageMargins left="0.7480314960629921" right="0.7480314960629921" top="0.6692913385826772" bottom="0.4330708661417323" header="0.31496062992125984" footer="0.2755905511811024"/>
  <pageSetup horizontalDpi="600" verticalDpi="600" orientation="portrait" paperSize="9" scale="77" r:id="rId1"/>
  <headerFooter alignWithMargins="0">
    <oddFooter>&amp;C&amp;P</oddFooter>
  </headerFooter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pzd</cp:lastModifiedBy>
  <cp:lastPrinted>2013-02-18T08:02:41Z</cp:lastPrinted>
  <dcterms:created xsi:type="dcterms:W3CDTF">2011-09-01T08:56:30Z</dcterms:created>
  <dcterms:modified xsi:type="dcterms:W3CDTF">2013-02-18T09:21:00Z</dcterms:modified>
  <cp:category/>
  <cp:version/>
  <cp:contentType/>
  <cp:contentStatus/>
</cp:coreProperties>
</file>