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4\Zamówienia poniżej 130 000 euro\(1) udzielone na podstawie umowy\262.1.6.2024 Mechaniczne sprzątanie 2024\"/>
    </mc:Choice>
  </mc:AlternateContent>
  <xr:revisionPtr revIDLastSave="0" documentId="13_ncr:1_{3F19FE95-622D-4DF0-8CDF-EED742FFFAF6}" xr6:coauthVersionLast="47" xr6:coauthVersionMax="47" xr10:uidLastSave="{00000000-0000-0000-0000-000000000000}"/>
  <workbookProtection workbookAlgorithmName="SHA-512" workbookHashValue="wflT/EI5GGydhppB8qvjPVvc7AgIVWaP+z3Qzp1cAbvNQynWti7IyrkHhNLUm90PWfjGlHvfa9tJLrjdkyWuxw==" workbookSaltValue="YMashsagDJbdtgtlveumJg==" workbookSpinCount="100000" lockStructure="1"/>
  <bookViews>
    <workbookView xWindow="-120" yWindow="-120" windowWidth="29040" windowHeight="15720" xr2:uid="{00000000-000D-0000-FFFF-FFFF00000000}"/>
  </bookViews>
  <sheets>
    <sheet name="Kosztorys Część 1" sheetId="3" r:id="rId1"/>
  </sheets>
  <definedNames>
    <definedName name="_xlnm.Print_Area" localSheetId="0">'Kosztorys Część 1'!$A$1:$H$26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H18" i="3" s="1"/>
  <c r="G11" i="3"/>
  <c r="H11" i="3"/>
  <c r="H20" i="3" s="1"/>
  <c r="H19" i="3"/>
  <c r="H16" i="3"/>
  <c r="F9" i="3" l="1"/>
  <c r="G9" i="3" s="1"/>
  <c r="F8" i="3"/>
  <c r="G8" i="3" s="1"/>
  <c r="F7" i="3"/>
  <c r="G7" i="3" s="1"/>
  <c r="H7" i="3" s="1"/>
  <c r="F10" i="3"/>
  <c r="C15" i="3"/>
  <c r="F15" i="3" s="1"/>
  <c r="G10" i="3" l="1"/>
  <c r="H10" i="3" s="1"/>
  <c r="G15" i="3"/>
  <c r="H15" i="3" s="1"/>
  <c r="F16" i="3"/>
  <c r="H8" i="3"/>
  <c r="H9" i="3"/>
  <c r="G16" i="3" l="1"/>
</calcChain>
</file>

<file path=xl/sharedStrings.xml><?xml version="1.0" encoding="utf-8"?>
<sst xmlns="http://schemas.openxmlformats.org/spreadsheetml/2006/main" count="33" uniqueCount="24">
  <si>
    <t xml:space="preserve">KOSZTORYS OFERTOWY </t>
  </si>
  <si>
    <t xml:space="preserve">Rodzaj wykonywanej usługi </t>
  </si>
  <si>
    <t>Stawka VAT</t>
  </si>
  <si>
    <t>L.p.</t>
  </si>
  <si>
    <t>………………………………………….........</t>
  </si>
  <si>
    <t>Część 1 zamówienia</t>
  </si>
  <si>
    <t>Wartość netto</t>
  </si>
  <si>
    <t>Wartość brutto</t>
  </si>
  <si>
    <t>Szacunkowa
ilość j. obm.
[km]</t>
  </si>
  <si>
    <t>Razem Zakres 1</t>
  </si>
  <si>
    <t>Kwota VAT</t>
  </si>
  <si>
    <t>Sprzątanie jednostronne</t>
  </si>
  <si>
    <t>Sprzątanie obustronne</t>
  </si>
  <si>
    <t>podpis i pieczęć Wykonawcy</t>
  </si>
  <si>
    <t>Sprzątanie ścieku drogowego typu mulda jednostronne</t>
  </si>
  <si>
    <t>Sprzątanie ciągów pieszo- rowerowych (szerokość 2,5m)</t>
  </si>
  <si>
    <t>Zakres 2: Sześciokrotne mechaniczne obustronne sprzątanie na mokro nawierzchni ulic w ciągach dróg powiatowych w miastach: Pionki, Skaryszew, Jedlnia-Letnisko, w obszarze zabudowanym, prowadzone przy temperaturach powietrza powyżej 3°C w okresach bezdeszczowych</t>
  </si>
  <si>
    <t>Razem sześciokrotne wykonanie Zakresu 2</t>
  </si>
  <si>
    <t>Ogółem kwota podatku VAT</t>
  </si>
  <si>
    <t>Cena jednostkowa netto</t>
  </si>
  <si>
    <t>Ogółem wartość kosztorysowa brutto (cena oferty)</t>
  </si>
  <si>
    <t>Ogółem wartość kosztorysowa netto</t>
  </si>
  <si>
    <t>Mechaniczne sprzątanie na mokro nawierzchni dróg i ulic powiatowych w 2024 roku na terenie gmin: m. Pionki, gm. Pionki, m. i gm. Jedlnia-Letnisko, gm. Jedlińsk, m. i gm. Skaryszew, gm. Jastrzębia, gm. Gózd</t>
  </si>
  <si>
    <t>Zakres 1: Mechaniczne, jednostronne i obustronne sprzątanie na mokro nawierzchni dróg i ulic powiatowych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</si>
</sst>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5" fontId="0" fillId="0" borderId="1" xfId="0" applyNumberForma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0" fillId="0" borderId="0" xfId="0" applyNumberFormat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165" fontId="0" fillId="0" borderId="1" xfId="0" applyNumberFormat="1" applyBorder="1" applyProtection="1"/>
    <xf numFmtId="0" fontId="0" fillId="0" borderId="0" xfId="0" applyAlignment="1" applyProtection="1">
      <alignment horizontal="right" vertical="center"/>
    </xf>
    <xf numFmtId="165" fontId="0" fillId="0" borderId="2" xfId="0" applyNumberFormat="1" applyBorder="1" applyAlignment="1" applyProtection="1">
      <alignment vertical="center"/>
    </xf>
    <xf numFmtId="165" fontId="1" fillId="0" borderId="2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4.7109375" style="5" customWidth="1"/>
    <col min="2" max="2" width="24.7109375" style="5" customWidth="1"/>
    <col min="3" max="4" width="11.7109375" style="5" customWidth="1"/>
    <col min="5" max="5" width="7.7109375" style="5" customWidth="1"/>
    <col min="6" max="6" width="11.7109375" style="5" customWidth="1"/>
    <col min="7" max="7" width="10.7109375" style="5" customWidth="1"/>
    <col min="8" max="8" width="12.7109375" style="5" customWidth="1"/>
    <col min="9" max="16384" width="9.140625" style="5"/>
  </cols>
  <sheetData>
    <row r="1" spans="1:10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</row>
    <row r="2" spans="1:10" x14ac:dyDescent="0.25">
      <c r="A2" s="6" t="s">
        <v>5</v>
      </c>
      <c r="B2" s="6"/>
      <c r="C2" s="6"/>
      <c r="D2" s="6"/>
      <c r="E2" s="6"/>
      <c r="F2" s="6"/>
      <c r="G2" s="6"/>
      <c r="H2" s="6"/>
      <c r="I2" s="4"/>
      <c r="J2" s="4"/>
    </row>
    <row r="3" spans="1:10" ht="48" customHeight="1" x14ac:dyDescent="0.25">
      <c r="A3" s="7" t="s">
        <v>22</v>
      </c>
      <c r="B3" s="6"/>
      <c r="C3" s="6"/>
      <c r="D3" s="6"/>
      <c r="E3" s="6"/>
      <c r="F3" s="6"/>
      <c r="G3" s="6"/>
      <c r="H3" s="6"/>
      <c r="I3" s="4"/>
      <c r="J3" s="4"/>
    </row>
    <row r="4" spans="1:10" x14ac:dyDescent="0.25">
      <c r="I4" s="4"/>
      <c r="J4" s="4"/>
    </row>
    <row r="5" spans="1:10" s="10" customFormat="1" ht="32.1" customHeight="1" x14ac:dyDescent="0.25">
      <c r="A5" s="8" t="s">
        <v>23</v>
      </c>
      <c r="B5" s="8"/>
      <c r="C5" s="8"/>
      <c r="D5" s="8"/>
      <c r="E5" s="8"/>
      <c r="F5" s="8"/>
      <c r="G5" s="8"/>
      <c r="H5" s="8"/>
      <c r="I5" s="9"/>
      <c r="J5" s="9"/>
    </row>
    <row r="6" spans="1:10" ht="38.25" x14ac:dyDescent="0.25">
      <c r="A6" s="11" t="s">
        <v>3</v>
      </c>
      <c r="B6" s="11" t="s">
        <v>1</v>
      </c>
      <c r="C6" s="11" t="s">
        <v>8</v>
      </c>
      <c r="D6" s="11" t="s">
        <v>19</v>
      </c>
      <c r="E6" s="11" t="s">
        <v>2</v>
      </c>
      <c r="F6" s="11" t="s">
        <v>6</v>
      </c>
      <c r="G6" s="11" t="s">
        <v>10</v>
      </c>
      <c r="H6" s="11" t="s">
        <v>7</v>
      </c>
      <c r="I6" s="9"/>
      <c r="J6" s="9"/>
    </row>
    <row r="7" spans="1:10" x14ac:dyDescent="0.25">
      <c r="A7" s="12">
        <v>1</v>
      </c>
      <c r="B7" s="13" t="s">
        <v>11</v>
      </c>
      <c r="C7" s="14">
        <v>45.49</v>
      </c>
      <c r="D7" s="1"/>
      <c r="E7" s="2">
        <v>0.08</v>
      </c>
      <c r="F7" s="15">
        <f>ROUND(C7*ROUND(D7,2),2)</f>
        <v>0</v>
      </c>
      <c r="G7" s="15">
        <f t="shared" ref="G7:G10" si="0">ROUND(F7*E7,2)</f>
        <v>0</v>
      </c>
      <c r="H7" s="15">
        <f t="shared" ref="H7:H10" si="1">F7+G7</f>
        <v>0</v>
      </c>
      <c r="I7" s="4"/>
      <c r="J7" s="4"/>
    </row>
    <row r="8" spans="1:10" x14ac:dyDescent="0.25">
      <c r="A8" s="12">
        <v>2</v>
      </c>
      <c r="B8" s="13" t="s">
        <v>12</v>
      </c>
      <c r="C8" s="14">
        <v>4.95</v>
      </c>
      <c r="D8" s="1"/>
      <c r="E8" s="2">
        <v>0.08</v>
      </c>
      <c r="F8" s="15">
        <f>ROUND(C8*ROUND(D8,2),2)</f>
        <v>0</v>
      </c>
      <c r="G8" s="15">
        <f t="shared" si="0"/>
        <v>0</v>
      </c>
      <c r="H8" s="15">
        <f t="shared" si="1"/>
        <v>0</v>
      </c>
      <c r="I8" s="4"/>
      <c r="J8" s="4"/>
    </row>
    <row r="9" spans="1:10" ht="45" x14ac:dyDescent="0.25">
      <c r="A9" s="12">
        <v>3</v>
      </c>
      <c r="B9" s="13" t="s">
        <v>14</v>
      </c>
      <c r="C9" s="14">
        <v>3.48</v>
      </c>
      <c r="D9" s="1"/>
      <c r="E9" s="2">
        <v>0.08</v>
      </c>
      <c r="F9" s="15">
        <f>ROUND(C9*ROUND(D9,2),2)</f>
        <v>0</v>
      </c>
      <c r="G9" s="15">
        <f t="shared" si="0"/>
        <v>0</v>
      </c>
      <c r="H9" s="15">
        <f t="shared" si="1"/>
        <v>0</v>
      </c>
      <c r="I9" s="4"/>
      <c r="J9" s="4"/>
    </row>
    <row r="10" spans="1:10" ht="45" x14ac:dyDescent="0.25">
      <c r="A10" s="12">
        <v>4</v>
      </c>
      <c r="B10" s="13" t="s">
        <v>15</v>
      </c>
      <c r="C10" s="14">
        <v>3</v>
      </c>
      <c r="D10" s="1"/>
      <c r="E10" s="2">
        <v>0.08</v>
      </c>
      <c r="F10" s="15">
        <f t="shared" ref="F8:F10" si="2">ROUND(C10*ROUND(D10,2),2)</f>
        <v>0</v>
      </c>
      <c r="G10" s="15">
        <f>ROUND(F10*E10,2)</f>
        <v>0</v>
      </c>
      <c r="H10" s="15">
        <f>F10+G10</f>
        <v>0</v>
      </c>
      <c r="I10" s="4"/>
      <c r="J10" s="4"/>
    </row>
    <row r="11" spans="1:10" x14ac:dyDescent="0.25">
      <c r="A11" s="4"/>
      <c r="B11" s="4"/>
      <c r="C11" s="4"/>
      <c r="D11" s="4"/>
      <c r="E11" s="16" t="s">
        <v>9</v>
      </c>
      <c r="F11" s="15">
        <f>SUM(F7:F10)</f>
        <v>0</v>
      </c>
      <c r="G11" s="15">
        <f>SUM(G7:G10)</f>
        <v>0</v>
      </c>
      <c r="H11" s="15">
        <f>SUM(H7:H10)</f>
        <v>0</v>
      </c>
      <c r="I11" s="4"/>
      <c r="J11" s="4"/>
    </row>
    <row r="12" spans="1:10" x14ac:dyDescent="0.25">
      <c r="A12" s="4"/>
      <c r="B12" s="4"/>
      <c r="C12" s="4"/>
      <c r="D12" s="4"/>
      <c r="E12" s="16"/>
      <c r="F12" s="17"/>
      <c r="G12" s="17"/>
      <c r="H12" s="18"/>
      <c r="I12" s="4"/>
      <c r="J12" s="4"/>
    </row>
    <row r="13" spans="1:10" ht="48" customHeight="1" x14ac:dyDescent="0.25">
      <c r="A13" s="8" t="s">
        <v>16</v>
      </c>
      <c r="B13" s="8"/>
      <c r="C13" s="8"/>
      <c r="D13" s="8"/>
      <c r="E13" s="8"/>
      <c r="F13" s="8"/>
      <c r="G13" s="8"/>
      <c r="H13" s="8"/>
      <c r="I13" s="4"/>
      <c r="J13" s="4"/>
    </row>
    <row r="14" spans="1:10" ht="38.25" x14ac:dyDescent="0.25">
      <c r="A14" s="11" t="s">
        <v>3</v>
      </c>
      <c r="B14" s="11" t="s">
        <v>1</v>
      </c>
      <c r="C14" s="11" t="s">
        <v>8</v>
      </c>
      <c r="D14" s="11" t="s">
        <v>19</v>
      </c>
      <c r="E14" s="11" t="s">
        <v>2</v>
      </c>
      <c r="F14" s="11" t="s">
        <v>6</v>
      </c>
      <c r="G14" s="11" t="s">
        <v>10</v>
      </c>
      <c r="H14" s="11" t="s">
        <v>7</v>
      </c>
      <c r="I14" s="4"/>
      <c r="J14" s="4"/>
    </row>
    <row r="15" spans="1:10" x14ac:dyDescent="0.25">
      <c r="A15" s="12">
        <v>1</v>
      </c>
      <c r="B15" s="13" t="s">
        <v>12</v>
      </c>
      <c r="C15" s="14">
        <f>6.4+14.1+0.9</f>
        <v>21.4</v>
      </c>
      <c r="D15" s="1"/>
      <c r="E15" s="2">
        <v>0.08</v>
      </c>
      <c r="F15" s="15">
        <f>ROUND(C15*ROUND(D15,2),2)</f>
        <v>0</v>
      </c>
      <c r="G15" s="15">
        <f>ROUND(F15*E15,2)</f>
        <v>0</v>
      </c>
      <c r="H15" s="15">
        <f>F15+G15</f>
        <v>0</v>
      </c>
      <c r="I15" s="4"/>
      <c r="J15" s="4"/>
    </row>
    <row r="16" spans="1:10" x14ac:dyDescent="0.25">
      <c r="A16" s="4"/>
      <c r="B16" s="4"/>
      <c r="C16" s="4"/>
      <c r="D16" s="4"/>
      <c r="E16" s="16" t="s">
        <v>17</v>
      </c>
      <c r="F16" s="19">
        <f>6*F15</f>
        <v>0</v>
      </c>
      <c r="G16" s="19">
        <f t="shared" ref="G16:H16" si="3">6*G15</f>
        <v>0</v>
      </c>
      <c r="H16" s="19">
        <f>F16+G16</f>
        <v>0</v>
      </c>
      <c r="I16" s="4"/>
      <c r="J16" s="4"/>
    </row>
    <row r="17" spans="1:10" ht="15.75" thickBot="1" x14ac:dyDescent="0.3">
      <c r="A17" s="4"/>
      <c r="B17" s="4"/>
      <c r="C17" s="4"/>
      <c r="D17" s="4"/>
      <c r="E17" s="4"/>
      <c r="I17" s="4"/>
      <c r="J17" s="4"/>
    </row>
    <row r="18" spans="1:10" ht="15.75" thickBot="1" x14ac:dyDescent="0.3">
      <c r="A18" s="4"/>
      <c r="B18" s="4"/>
      <c r="C18" s="4"/>
      <c r="D18" s="4"/>
      <c r="E18" s="4"/>
      <c r="G18" s="20" t="s">
        <v>21</v>
      </c>
      <c r="H18" s="21">
        <f>F11+F16</f>
        <v>0</v>
      </c>
      <c r="I18" s="4"/>
      <c r="J18" s="4"/>
    </row>
    <row r="19" spans="1:10" ht="15.75" thickBot="1" x14ac:dyDescent="0.3">
      <c r="A19" s="4"/>
      <c r="B19" s="4"/>
      <c r="C19" s="4"/>
      <c r="D19" s="4"/>
      <c r="E19" s="4"/>
      <c r="F19" s="4"/>
      <c r="G19" s="20" t="s">
        <v>18</v>
      </c>
      <c r="H19" s="21">
        <f>G11+G16</f>
        <v>0</v>
      </c>
      <c r="I19" s="4"/>
      <c r="J19" s="4"/>
    </row>
    <row r="20" spans="1:10" ht="15.75" thickBot="1" x14ac:dyDescent="0.3">
      <c r="A20" s="4"/>
      <c r="B20" s="4"/>
      <c r="C20" s="4"/>
      <c r="D20" s="4"/>
      <c r="E20" s="4"/>
      <c r="F20" s="4"/>
      <c r="G20" s="16" t="s">
        <v>20</v>
      </c>
      <c r="H20" s="22">
        <f>H11+H16</f>
        <v>0</v>
      </c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5" spans="1:10" x14ac:dyDescent="0.25">
      <c r="E25" s="23" t="s">
        <v>4</v>
      </c>
      <c r="F25" s="23"/>
      <c r="G25" s="23"/>
    </row>
    <row r="26" spans="1:10" x14ac:dyDescent="0.25">
      <c r="E26" s="24" t="s">
        <v>13</v>
      </c>
      <c r="F26" s="24"/>
      <c r="G26" s="24"/>
    </row>
  </sheetData>
  <sheetProtection algorithmName="SHA-512" hashValue="j8PLuUspkOoRsMoMX6zzqh4fMJgYAo1CK944Ai8v30rBsoPF7q4DmxZ5zbzD8UGonJs0Tg71rcsnlcYPkupJOQ==" saltValue="6tNbvGBE4xlR9hakj0BE4A==" spinCount="100000" sheet="1" objects="1" scenarios="1" selectLockedCells="1"/>
  <mergeCells count="7">
    <mergeCell ref="E26:G26"/>
    <mergeCell ref="A1:H1"/>
    <mergeCell ref="A2:H2"/>
    <mergeCell ref="A3:H3"/>
    <mergeCell ref="A5:H5"/>
    <mergeCell ref="A13:H13"/>
    <mergeCell ref="E25:G25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91" orientation="portrait" r:id="rId1"/>
  <headerFooter scaleWithDoc="0">
    <oddHeader>&amp;LPZD.I.262.1.6.2024&amp;RZałącznik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1</vt:lpstr>
      <vt:lpstr>'Kosztorys 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2024-03-08T10:00:33Z</cp:lastPrinted>
  <dcterms:created xsi:type="dcterms:W3CDTF">2020-04-09T06:14:30Z</dcterms:created>
  <dcterms:modified xsi:type="dcterms:W3CDTF">2024-03-08T10:00:50Z</dcterms:modified>
</cp:coreProperties>
</file>