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2\06 Rozbudowa drogi powiatowej nr 3517W Wojciechów - Kozłów - Rajec Szlachecki\"/>
    </mc:Choice>
  </mc:AlternateContent>
  <xr:revisionPtr revIDLastSave="0" documentId="13_ncr:1_{6183E498-FCD4-4D9F-B3CC-CAB76AFAB124}" xr6:coauthVersionLast="47" xr6:coauthVersionMax="47" xr10:uidLastSave="{00000000-0000-0000-0000-000000000000}"/>
  <bookViews>
    <workbookView xWindow="28680" yWindow="-120" windowWidth="29040" windowHeight="15840" xr2:uid="{7C7E96BB-BD49-498E-9B78-A98CAC663852}"/>
  </bookViews>
  <sheets>
    <sheet name="Arkusz1" sheetId="1" r:id="rId1"/>
  </sheets>
  <definedNames>
    <definedName name="_xlnm.Print_Area" localSheetId="0">Arkusz1!$A$1:$G$126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1" l="1"/>
  <c r="G92" i="1"/>
  <c r="G91" i="1"/>
  <c r="G66" i="1"/>
  <c r="G10" i="1"/>
  <c r="G36" i="1"/>
  <c r="G48" i="1" l="1"/>
  <c r="G35" i="1" l="1"/>
  <c r="G90" i="1"/>
  <c r="G44" i="1"/>
  <c r="G79" i="1"/>
  <c r="G43" i="1"/>
  <c r="G42" i="1"/>
  <c r="G41" i="1"/>
  <c r="G115" i="1"/>
  <c r="G114" i="1"/>
  <c r="G40" i="1"/>
  <c r="G105" i="1"/>
  <c r="G104" i="1"/>
  <c r="G103" i="1"/>
  <c r="G102" i="1"/>
  <c r="G89" i="1"/>
  <c r="G88" i="1"/>
  <c r="G87" i="1"/>
  <c r="G85" i="1"/>
  <c r="G83" i="1"/>
  <c r="G82" i="1"/>
  <c r="G81" i="1"/>
  <c r="G99" i="1"/>
  <c r="G98" i="1"/>
  <c r="G97" i="1"/>
  <c r="G78" i="1"/>
  <c r="G77" i="1"/>
  <c r="G76" i="1"/>
  <c r="G75" i="1"/>
  <c r="G69" i="1"/>
  <c r="G68" i="1"/>
  <c r="G67" i="1"/>
  <c r="G65" i="1"/>
  <c r="G64" i="1"/>
  <c r="G63" i="1"/>
  <c r="G62" i="1"/>
  <c r="G61" i="1"/>
  <c r="G60" i="1"/>
  <c r="G94" i="1"/>
  <c r="G58" i="1"/>
  <c r="G57" i="1"/>
  <c r="G56" i="1"/>
  <c r="G55" i="1"/>
  <c r="G95" i="1"/>
  <c r="G73" i="1"/>
  <c r="G72" i="1"/>
  <c r="G71" i="1"/>
  <c r="G53" i="1"/>
  <c r="G59" i="1"/>
  <c r="G52" i="1"/>
  <c r="G51" i="1"/>
  <c r="G50" i="1"/>
  <c r="G49" i="1"/>
  <c r="G47" i="1"/>
  <c r="G46" i="1"/>
  <c r="G39" i="1"/>
  <c r="G38" i="1"/>
  <c r="G37" i="1"/>
  <c r="G34" i="1"/>
  <c r="G33" i="1"/>
  <c r="G18" i="1"/>
  <c r="G17" i="1"/>
  <c r="G31" i="1"/>
  <c r="G30" i="1"/>
  <c r="G29" i="1"/>
  <c r="G28" i="1"/>
  <c r="G27" i="1"/>
  <c r="G26" i="1"/>
  <c r="G24" i="1"/>
  <c r="G23" i="1"/>
  <c r="G100" i="1"/>
  <c r="G112" i="1"/>
  <c r="G111" i="1"/>
  <c r="G110" i="1"/>
  <c r="G21" i="1"/>
  <c r="G20" i="1"/>
  <c r="G19" i="1"/>
  <c r="G16" i="1"/>
  <c r="G15" i="1"/>
  <c r="G14" i="1"/>
  <c r="G13" i="1"/>
  <c r="G12" i="1"/>
  <c r="G9" i="1"/>
  <c r="G8" i="1"/>
  <c r="G6" i="1"/>
  <c r="G7" i="1"/>
  <c r="G116" i="1" l="1"/>
  <c r="G117" i="1" s="1"/>
  <c r="G106" i="1"/>
  <c r="G119" i="1" l="1"/>
  <c r="G107" i="1"/>
  <c r="G118" i="1"/>
  <c r="G108" i="1" l="1"/>
  <c r="G121" i="1" s="1"/>
  <c r="G120" i="1"/>
</calcChain>
</file>

<file path=xl/sharedStrings.xml><?xml version="1.0" encoding="utf-8"?>
<sst xmlns="http://schemas.openxmlformats.org/spreadsheetml/2006/main" count="399" uniqueCount="287">
  <si>
    <t>1 d.1</t>
  </si>
  <si>
    <t xml:space="preserve"> analiza indywidualna</t>
  </si>
  <si>
    <t>m</t>
  </si>
  <si>
    <t>2 d.1</t>
  </si>
  <si>
    <t>km</t>
  </si>
  <si>
    <t>m3</t>
  </si>
  <si>
    <t>3 d.1</t>
  </si>
  <si>
    <t>szt.</t>
  </si>
  <si>
    <t>4 d.1</t>
  </si>
  <si>
    <t>Rozebranie obrzeży 8x30 cm na podsypce piaskowej z odwozem poza teren budowy i utylizacją.</t>
  </si>
  <si>
    <t>Rozebranie krawężników betonowych 20x30 cm na podsypce cementowo-piaskowej z odwozem poza teren budowy i utylizacją.</t>
  </si>
  <si>
    <t>m2</t>
  </si>
  <si>
    <t>t</t>
  </si>
  <si>
    <t>KNR 5-03II 0701-05 analogia D-01.03.01</t>
  </si>
  <si>
    <t>Przestawianie słupów pojedynczych o długości 7 m w terenie płaskim o kat. gruntu I-II</t>
  </si>
  <si>
    <t>KNR 5-03II 1801-04 analogia D-01.03.01</t>
  </si>
  <si>
    <t>Przekładanie 2 przewodów stalowych o śr. 1.2-2 mm po tej samej stronie słupa w terenie bez przeszkód</t>
  </si>
  <si>
    <t>KNR-W 5-08 0405-07 analogia D-01.03.01</t>
  </si>
  <si>
    <t>szt</t>
  </si>
  <si>
    <t>Ułożenie rur osłonowych dwudzielnych o śr.110 mm z wykopoaniem rowka i zasypaniem.</t>
  </si>
  <si>
    <t>Studnie rewizyjne z kręgów betonowych wibroprasowane o śr. 1200 mm  w gotowym wykopie o głębok. do 1,5m łączone na felc z gumową uszczelką z płytą nastudzienną z pierścieniami odciążającymi oraz włazami żeliwnymi z żeliwa sferoidalnego typu D400</t>
  </si>
  <si>
    <t>Studzienki ściekowe uliczne betonowe o śr.500 mm z osadnikiem bez syfonu z kratką żeliwną typu ciężkiego</t>
  </si>
  <si>
    <t>Podłoże betonowe pod studzienki ściekowe grub. 15 cm -beton C 8/10</t>
  </si>
  <si>
    <t>Mechaniczne rozebranie betonowych ścianek czołowych z odwozem poza teren budowy i utylizacją</t>
  </si>
  <si>
    <t>33 d.4</t>
  </si>
  <si>
    <t>Rozebranie przepustów betonowych z odwozem poza teren budowy i utylizacją.</t>
  </si>
  <si>
    <t>34 d.4</t>
  </si>
  <si>
    <t>Przepusty rurowe pod zjazdami - ława z kruszywa łamanego 0/31,5, lub żwirowa o grub. 20 cm stabilizowana mechanicznie z przygotowaniem podłoża i wykonaniem robót ziemnych</t>
  </si>
  <si>
    <t>Przepusty rurowe pod zjazdami - ścianki czołowe prefabrykowane dla rur o śr. 40 cm</t>
  </si>
  <si>
    <t>ściank.</t>
  </si>
  <si>
    <t>Przepusty rurowe pod zjazdami - rura PEHD karbowana o śr. 40 cm</t>
  </si>
  <si>
    <t>Zasypanie przepustów - obsypka piaskowa</t>
  </si>
  <si>
    <t>Skropienie nawierzchni drogowej emulsją kationową w ilości 0,8 kg/m2- ścieżka ,zjazdy, skrzyzowania</t>
  </si>
  <si>
    <t>Obrzeża betonowe o wymiarach 8x30 cm na podsypce cementowo-piaskowej 1:4 grub. 5 cm z wypełnieniem spoin piaskiem z wykonaniem ławy betonowej z oporem Beton C12/15</t>
  </si>
  <si>
    <t>Nawierzchnie z kostki brukowej betonowej z mikrofazą o grubości 8 cm na podsypce cementowo-piaskowej 1:4 gr 3 cm - kolor - ciągi pieszo rowerowe zjazdy</t>
  </si>
  <si>
    <t>Mechaniczne oczyszczenie i skropienie emulsją asfaltową na zimno podbudowy tłuczniowej ; zużycie emulsji 0,8 kg/m2- na poszerzeniu i skrzyzowaniach z drogami gminnymi</t>
  </si>
  <si>
    <t>Ułożenie ścieków kolejowych korytkowych o gr. 15 cm na podsypce piaskowej  gruub 5 cm</t>
  </si>
  <si>
    <t>Ścieki z prefabrykatów betonowych o grubości 15 cm na podsypce cementowo-piaskowej typu muldowego</t>
  </si>
  <si>
    <t>Regulacja pionowa studzienek dla włazów kanałowych</t>
  </si>
  <si>
    <t>Regulacja pionowa studzienek dla zaworów wodociągowych i gazowych</t>
  </si>
  <si>
    <t>Regulacja, przebudowa pionowa studzienek telefonicznych z wymiana pokrywy</t>
  </si>
  <si>
    <t>Mechaniczne malowanie linii segregacyjnych i krawędziowych przerywanych na jezdni farbą akrylową- struktura</t>
  </si>
  <si>
    <t>Mechaniczne malowanie linii na skrzyżowaniach i przejściach dla pieszych farbą akrylową- struktura</t>
  </si>
  <si>
    <t>Słupki do znaków drogowych z rur stalowych o śr. 70 mm</t>
  </si>
  <si>
    <t>Przymocowanie tablic znaków drogowych zakazu, nakazu, ostrzegawczych, informacyjnych o powierzchni do 0.3 m2</t>
  </si>
  <si>
    <t>kpl.</t>
  </si>
  <si>
    <t>D-09.01.01 analiza indywidualna</t>
  </si>
  <si>
    <t>Nadzór przyrodniczy</t>
  </si>
  <si>
    <t>Montaż budek lęgowych dla ptaków wg. zaleceń RDOŚ. Budki typu A 25 szt. Typu B 25 szt</t>
  </si>
  <si>
    <t>Montaż elementów prefabrykowanych wylotów prefabrykowanych wg kped 02.16  fi 400 z lądu</t>
  </si>
  <si>
    <t>Izolacje przeciwwodne z geomembrany HDPE lub PP o gr. min 1 mm</t>
  </si>
  <si>
    <t>Wartość podatku Vat 23%</t>
  </si>
  <si>
    <t>Ręczne rozebranie nawierzchni z brukowca o wysokości 13-17 cm z transportem w obębie lub poza teren budowy</t>
  </si>
  <si>
    <t>Rozebranie nawierzchni z kostki betonowej,płyt chodnikowych,ściekow betonowych cm na podsypce cem-piaskowej z wypełnieniem spoin piaskiem ze sztaplowaniem na palety i transportem w obębie lub poza teren budowy</t>
  </si>
  <si>
    <t>Przestawienie złącza kablowego</t>
  </si>
  <si>
    <t>Usuniecie warstwy humusu gr 25cm z wykorzystaniem na placu budowy. Z transportem urobku w obrębie lub poza terenem budowy.</t>
  </si>
  <si>
    <t>Formowanie i zagęszczenie nasypów ; grunty sypkie kat. I-III z ukopu i dokopu</t>
  </si>
  <si>
    <r>
      <rPr>
        <sz val="11"/>
        <rFont val="Calibri"/>
        <family val="2"/>
      </rPr>
      <t>Roboty ziemne w gruncie kat. III z transportem urobku na terenie budowy z wykorzystaniem na nasypy lub obsypki dla przepustów i rowów lub z transportem poza teren
budowy</t>
    </r>
  </si>
  <si>
    <t>Roboty ziemne wykonane ręcznie w gruncie kat. III z transportem urobku na terenie budowy z wykorzystaniem na nasypy lub obsypki dla przepustów i rowów lub z transportem poza teren
budowy</t>
  </si>
  <si>
    <t>Ręczne plantowanie powierzchni gruntu rodzimego wraz z humusowaniem</t>
  </si>
  <si>
    <t>Podbudowa z mieszanki mineralno-bitumicznej klińcowo-żwirowej o lepiszczu asfaltowym - grubość warstwy po zagęszczeniu 6 cm- podbudowa zasadnicza AC16P50/70 na poszerzeniach i w drodze WT-1,WT-2</t>
  </si>
  <si>
    <t xml:space="preserve">Nawierzchnia z kruszywa łamanego - warstwa górna o grubości po zagęszczeniu 10 cm-pobocza z wykonaniem robót ziemnych - nasypy </t>
  </si>
  <si>
    <t xml:space="preserve"> D-01.02.01</t>
  </si>
  <si>
    <t>D-01.02.04</t>
  </si>
  <si>
    <t xml:space="preserve"> D-01.02.04</t>
  </si>
  <si>
    <t xml:space="preserve"> D-01.03.04P</t>
  </si>
  <si>
    <t xml:space="preserve"> D-03.02.01</t>
  </si>
  <si>
    <t>D-03.02.01</t>
  </si>
  <si>
    <t xml:space="preserve"> D-04.01.01</t>
  </si>
  <si>
    <t xml:space="preserve"> D-08.03.01</t>
  </si>
  <si>
    <t xml:space="preserve">D-04.07.01a           D-05.03.26g   </t>
  </si>
  <si>
    <t>D-06.03.01a</t>
  </si>
  <si>
    <t xml:space="preserve"> D-04.03.01</t>
  </si>
  <si>
    <t xml:space="preserve"> D-05.03.05b</t>
  </si>
  <si>
    <t>D-05.03.26i</t>
  </si>
  <si>
    <t>D-05.03.05b</t>
  </si>
  <si>
    <t>D-02.00.01             D-02.01.01</t>
  </si>
  <si>
    <t>D-08.05.01</t>
  </si>
  <si>
    <t>D-06-01-01</t>
  </si>
  <si>
    <t xml:space="preserve"> D-01.03.04</t>
  </si>
  <si>
    <t xml:space="preserve"> D-07.01.01</t>
  </si>
  <si>
    <t>D-07.01.01</t>
  </si>
  <si>
    <t>D-07.02.01</t>
  </si>
  <si>
    <t xml:space="preserve"> D-07.02.01</t>
  </si>
  <si>
    <t>D-07.05.01</t>
  </si>
  <si>
    <t xml:space="preserve"> M-20.01.20</t>
  </si>
  <si>
    <t xml:space="preserve"> D-06.02.01a</t>
  </si>
  <si>
    <t>M-20.01.20</t>
  </si>
  <si>
    <t>D-07.06.02</t>
  </si>
  <si>
    <t xml:space="preserve">Nawierzchnia z mieszanek mineralno-bitumicznych grysowych - warstwa wiążąca asfaltowa - grubość po zagęszczeniu 4 cm - zjazdy publiczne wg WT-1, WT-2 </t>
  </si>
  <si>
    <t>Mechaniczne oczyszczenie i skropienie emulsją kationową na zimno podbudowy lub nawierzchni betonowej/bitumicznej; zużycie emulsji 0,5 kg/m2 skropienie międzywarstwowe.</t>
  </si>
  <si>
    <t xml:space="preserve">Nawierzchnia z mieszanek mineralno-bitumicznych grysowych - warstwa ścieralna asfaltowa - grubość po zagęszczeniu 4 cm - zjazdy publiczne WT-1, WT-2 </t>
  </si>
  <si>
    <t>Odtworzenie i zabezpieczenie punktów geodezyjnych</t>
  </si>
  <si>
    <t>wraz z budową ścieżki rowerowej</t>
  </si>
  <si>
    <t>28 d.4</t>
  </si>
  <si>
    <t>29 d.4</t>
  </si>
  <si>
    <t>31 d.4</t>
  </si>
  <si>
    <t xml:space="preserve">Przestawienie przepustów wraz ze ściankami czołowymi . Odzysk materiałów 70% </t>
  </si>
  <si>
    <t>26 d.4</t>
  </si>
  <si>
    <t>27 d.4</t>
  </si>
  <si>
    <t>D-04.01.01</t>
  </si>
  <si>
    <t>Mechaniczne wykonanie koryta na całej szerokości  zjazdów w gruncie kat. I-IV głębokości 41 cm -  z transportem urobku w obrębie lub poza terenem budowy</t>
  </si>
  <si>
    <t>Roboty przgotowawcze</t>
  </si>
  <si>
    <t>Roboty rozbiórkowe</t>
  </si>
  <si>
    <t>Rozebranie podbudowy z tłucznia kamiennego o grubości 20 cm z transportem w obębie lub poza teren budowy</t>
  </si>
  <si>
    <t>Roboty ziemne</t>
  </si>
  <si>
    <t>Branża elektryczna</t>
  </si>
  <si>
    <t>Wykonanie wylotów - rzeka Pacynka</t>
  </si>
  <si>
    <t>Regulacja i zabezpieczenie urządzeń podziemnych</t>
  </si>
  <si>
    <t>Inne roboty</t>
  </si>
  <si>
    <t>Kanalizacja deszczowa</t>
  </si>
  <si>
    <t>Odwodnienie korpusu drogowego</t>
  </si>
  <si>
    <t>Nawierzchnia</t>
  </si>
  <si>
    <t>Elementy ulicy</t>
  </si>
  <si>
    <t>Rowy odwadniające</t>
  </si>
  <si>
    <t>Roboty wykończeniowe</t>
  </si>
  <si>
    <t>Oznakowanie poziome</t>
  </si>
  <si>
    <t>6 d.2</t>
  </si>
  <si>
    <t>7 d.2</t>
  </si>
  <si>
    <t>8 d.2</t>
  </si>
  <si>
    <t>9 d.2</t>
  </si>
  <si>
    <t>10 d.2</t>
  </si>
  <si>
    <t>11 d.2</t>
  </si>
  <si>
    <t>12 d.2</t>
  </si>
  <si>
    <t>13 d.2</t>
  </si>
  <si>
    <t>14 d.2</t>
  </si>
  <si>
    <t>15 d.2</t>
  </si>
  <si>
    <t>16 d.2</t>
  </si>
  <si>
    <t>18 d.3</t>
  </si>
  <si>
    <t>19 d.3</t>
  </si>
  <si>
    <t>20 d.3</t>
  </si>
  <si>
    <t>21 d.3</t>
  </si>
  <si>
    <t>22 d.3</t>
  </si>
  <si>
    <t>24 d.4</t>
  </si>
  <si>
    <t>25 d.4</t>
  </si>
  <si>
    <t>32  d.4</t>
  </si>
  <si>
    <t>37 d.5</t>
  </si>
  <si>
    <t>39 d.5</t>
  </si>
  <si>
    <t>40 d.5</t>
  </si>
  <si>
    <t>42 d.5</t>
  </si>
  <si>
    <t>43 d.5</t>
  </si>
  <si>
    <t>48 d.6</t>
  </si>
  <si>
    <t>49 d.6</t>
  </si>
  <si>
    <t>50 d.6</t>
  </si>
  <si>
    <t>51 d.6</t>
  </si>
  <si>
    <t>52 d.6</t>
  </si>
  <si>
    <t>53 d.6</t>
  </si>
  <si>
    <t>54 d.6</t>
  </si>
  <si>
    <t>55 d.6</t>
  </si>
  <si>
    <t>56 d.6</t>
  </si>
  <si>
    <t>57 d.6</t>
  </si>
  <si>
    <t>58 d.6</t>
  </si>
  <si>
    <t>65 d.8</t>
  </si>
  <si>
    <t>66 d.8</t>
  </si>
  <si>
    <t>74 d.10</t>
  </si>
  <si>
    <t>Warstwa gruntu 15 cm stabilizowanego  cementem 2,5 MPa - zjazdy do pól,zjazdy publiczne,skrzyżowania z drogami gminnymi. Stabilizacja z wytwórni.</t>
  </si>
  <si>
    <t>Nasadzenia kompensacyjne drzew o wysokości min. 4 m wg. zaleceń RDOŚ (280 okazów lipy drobnolistnej - Tilia cordata, 280 okazów klonu zwyczajnego - Acer platanoides, 290 okazów klonu jaworu - Acer pseudoplatanus)o obwodzie pnia min20 - 25 cm wzmocnione trzema słupkami drewnianymi stabilizacyjnymi z taśmśą elastyczną</t>
  </si>
  <si>
    <t>Rozebranie słupków do znaków z transportem w obrębie lub poza teren budowy</t>
  </si>
  <si>
    <t>Zdejmowanie tablic znaków drogowych zakazu, nakazu, ostrzegawczych, informacyjnych z transportem w obrębie lub poza teren budowy</t>
  </si>
  <si>
    <t>Wykonanie narzutu kamiennego luzem 63-120mm przy rzece Pacynce z wyprofilowaniem, wyrównaniem terenu w granicach pasa drogowego obsypaniem humusem z odzysku i obsianiem trawą.</t>
  </si>
  <si>
    <t>Wykonanie koryta na poszerzeniach jezdni w gruncie kat. II-IV -47 cm głębokości koryta z wykorzystaniem gruntu na nasypy, zasypki i obsypki . Z wywiezieniem nadmiaru gruntu poza teren budowy, lub do wykorzystana na terenie budowy</t>
  </si>
  <si>
    <t xml:space="preserve">Podbudowa z pospółki stabilizowanej cementem z wytwórni betonu - grubość podbudowy po zagęszczeniu 15 cm pod poszrrzenia drogi 2,5MPa </t>
  </si>
  <si>
    <t>Warstwa gruntu 10 cm stabilizowanego  cementem 2,5 MPa - pod chodnikami , ścieżką rowerową i ciągiem pieszo rowerowym. Stabilizacja z wytwórni.</t>
  </si>
  <si>
    <t>Podbudowa z kruszywa łamanego na poszerzeniach i na odcinkach występowania nowej konstrukcji  -  0/63mm o grubości łącznej po zagęszczeniu 20 cm</t>
  </si>
  <si>
    <t>Umocnienie skarp i dna rowów płytami betonowymi azurowymi gr.8cm na podsypce piaskowej gr. 5 cm z zabetonowaniem otworów betonem C8/10 ze stabilizacją kołkami drewnianymi w skarpie po dwa kołki na płytę typu ECO</t>
  </si>
  <si>
    <t>Wykonanie nowych i odtworzenie istniejących rowów przydrożnych z wykorzystaniem gruntu na terenie budowy na nasypy z formowaniem i zagęszczeniem, obsypki i zasypki lub z odwozem nadmiaru poza teren budowy.</t>
  </si>
  <si>
    <t>Umocnienia  z narzutu kamiennego w płotkach przy przepustach w km 3 + 156,47 i 3 + 157,03</t>
  </si>
  <si>
    <t xml:space="preserve"> D-02.01.01</t>
  </si>
  <si>
    <t>17 d.2</t>
  </si>
  <si>
    <t>23 d.3</t>
  </si>
  <si>
    <t>D-06.02.01a</t>
  </si>
  <si>
    <t>D-01.02.04             D-06.02.01a</t>
  </si>
  <si>
    <t>D-03.01.01</t>
  </si>
  <si>
    <t>D-03.01.02</t>
  </si>
  <si>
    <t xml:space="preserve"> D-03.01.02</t>
  </si>
  <si>
    <t xml:space="preserve">D-05.03.05a           </t>
  </si>
  <si>
    <t>Wyrównanie istniejącej nawierzchni na łukach mieszanką mineralno-asfaltową z wbudowaniem mechanicznym AC16P30/50 WT-1 , WT-2</t>
  </si>
  <si>
    <t xml:space="preserve">D-04.08.01         </t>
  </si>
  <si>
    <t>D.04.07.01a</t>
  </si>
  <si>
    <t xml:space="preserve">D-08.02.02             </t>
  </si>
  <si>
    <t>D-06.01.01</t>
  </si>
  <si>
    <t>30 d.4</t>
  </si>
  <si>
    <t>35 d.4</t>
  </si>
  <si>
    <t>36 d.5</t>
  </si>
  <si>
    <t>38  d.5</t>
  </si>
  <si>
    <t>41 d.5</t>
  </si>
  <si>
    <t>44  d.6</t>
  </si>
  <si>
    <t>45 d.6</t>
  </si>
  <si>
    <t>46 d.6</t>
  </si>
  <si>
    <t>47 d.6</t>
  </si>
  <si>
    <t>59 d.7</t>
  </si>
  <si>
    <t>60 d.7</t>
  </si>
  <si>
    <t>61 d.7</t>
  </si>
  <si>
    <t>62 d.8</t>
  </si>
  <si>
    <t>63 d.8</t>
  </si>
  <si>
    <t>64 d.8</t>
  </si>
  <si>
    <t>67 d.9</t>
  </si>
  <si>
    <t>68 d.9</t>
  </si>
  <si>
    <t>69 d.9</t>
  </si>
  <si>
    <t>70 d.10</t>
  </si>
  <si>
    <t>71 d.10</t>
  </si>
  <si>
    <t>72 d.10</t>
  </si>
  <si>
    <t>73 d.10</t>
  </si>
  <si>
    <t>80 d.12</t>
  </si>
  <si>
    <t>84 d.13</t>
  </si>
  <si>
    <t xml:space="preserve"> D-03.01.01</t>
  </si>
  <si>
    <t>D-01.01.01b</t>
  </si>
  <si>
    <t>D-04.05.01a</t>
  </si>
  <si>
    <t>D-04.00.00      D-04.04.02</t>
  </si>
  <si>
    <t xml:space="preserve"> D-04.00.00     D-04.04.02</t>
  </si>
  <si>
    <t xml:space="preserve"> D-04.03.01a   D-04.03.01</t>
  </si>
  <si>
    <t>D-05.05.00      D-04.05.01</t>
  </si>
  <si>
    <t>D-08.04.01      D-05.03.05b</t>
  </si>
  <si>
    <t xml:space="preserve"> D-08.04.01     D-05.03.05a             </t>
  </si>
  <si>
    <t xml:space="preserve">  D-04.03.01a   D-04.03.01</t>
  </si>
  <si>
    <t>KNR 2-25 0203-01 analiza indywidualna D-10.10.01o</t>
  </si>
  <si>
    <t>D-09.01.01      D-01.02.01a  analiza indywidualna</t>
  </si>
  <si>
    <t xml:space="preserve">Bariery ochronne stalowe typowe U-12a szczeblinkowe </t>
  </si>
  <si>
    <t>D-05.03.11</t>
  </si>
  <si>
    <t>5 d.1</t>
  </si>
  <si>
    <t xml:space="preserve">Karczowanie pni karpin gałezi z transportem poza teren budowy </t>
  </si>
  <si>
    <r>
      <t>Krawężniki betonowe wystające o wymiarach 20x30 cm na ławie betonowej z bet. C12/15 z oporem.</t>
    </r>
    <r>
      <rPr>
        <sz val="11"/>
        <rFont val="Calibri"/>
        <family val="2"/>
        <charset val="238"/>
        <scheme val="minor"/>
      </rPr>
      <t xml:space="preserve"> Na zjazdach zastosować krawężniki najazdowe</t>
    </r>
  </si>
  <si>
    <r>
      <t>Bariery energochłonne o rozstawie słupków co 2 mb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SP-04/2 w km 03 +156,49</t>
    </r>
  </si>
  <si>
    <r>
      <t>Podbudowa z kruszywa łamanego</t>
    </r>
    <r>
      <rPr>
        <sz val="11"/>
        <rFont val="Calibri"/>
        <family val="2"/>
        <charset val="238"/>
        <scheme val="minor"/>
      </rPr>
      <t xml:space="preserve"> 0/63</t>
    </r>
    <r>
      <rPr>
        <sz val="11"/>
        <color rgb="FFFF0000"/>
        <rFont val="Calibri"/>
        <family val="2"/>
        <charset val="238"/>
        <scheme val="minor"/>
      </rPr>
      <t xml:space="preserve">- </t>
    </r>
    <r>
      <rPr>
        <sz val="11"/>
        <color theme="1"/>
        <rFont val="Calibri"/>
        <family val="2"/>
        <charset val="238"/>
        <scheme val="minor"/>
      </rPr>
      <t xml:space="preserve"> o grubości po zagęszczeniu 20 cm - zjazdy do posesji , pól, zjazdy publiczne,skrzyzowania z drogami gminnymi. W tym 565,5 m2 nawierzchnia z tłucznia we wjazdach do pól.</t>
    </r>
  </si>
  <si>
    <r>
      <rPr>
        <sz val="11"/>
        <rFont val="Calibri"/>
        <family val="2"/>
        <charset val="238"/>
        <scheme val="minor"/>
      </rPr>
      <t>Mechaniczne wykonanie koryta na całej szerokości  ciągów pieszo - rowerowych,</t>
    </r>
    <r>
      <rPr>
        <sz val="11"/>
        <color theme="1"/>
        <rFont val="Calibri"/>
        <family val="2"/>
        <charset val="238"/>
        <scheme val="minor"/>
      </rPr>
      <t xml:space="preserve"> ściezek rowerowych w gruncie kat. I-IV głębokości 20cm z transportem urobku w obrębie lub poza terenem budowy z wykorzystaniem gruntu na zasypki, obsypki, nasypy</t>
    </r>
  </si>
  <si>
    <t>Przepusty rurowe z blach karbowanych o gr blachy min 2,5mm fi 2x1500mm na fundamencie z kruszywa 0-31,5mm z wykonaniem robót ziemnych pod ścieżką rowerową w km 03 + 157,03</t>
  </si>
  <si>
    <r>
      <t>Przepusty rurowe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pod ścieżką rowerową-</t>
    </r>
    <r>
      <rPr>
        <sz val="11"/>
        <color theme="1"/>
        <rFont val="Calibri"/>
        <family val="2"/>
        <charset val="238"/>
        <scheme val="minor"/>
      </rPr>
      <t xml:space="preserve"> ścianki czołowe dla rur o śr. 1500 mm wylewane na mokro; beton C25/30 15,10 m3, stal zbrojeniowa żebro fi 12 970mb z przygotowaniem zbrojenia oraz montażem na budowie. rys PŚII, PŚI  w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km 03 + 157,03</t>
    </r>
  </si>
  <si>
    <t>D-01.02.01</t>
  </si>
  <si>
    <t>Balustrada mostowa  typu U-11a szczeblinkowe  montowane w ściankach czołowych,  w fundamentach z betonu C16/20  - przepust pod ścieżką rowerową</t>
  </si>
  <si>
    <t>Remont istniejącego przepustu poprzez rozbiórką nawierzchni wykonanie robót ziemnych  z oczyszczeniem, i zabezpieczeniem powierzchni betonowych zaprawami PCC. Owinięcie części nadziemnej papą termozgrzewalną gr. 0,5 cm mostowa. Obsypanie stabilizacją 2,50MPa z odtworzeniem konstrukcji  nawierzchni  drogi zgodnie z układem warstw jak na poszerzeniach, km 03 +156,49</t>
  </si>
  <si>
    <t xml:space="preserve">Roboty pomiarowe przy liniowych robotach ziemnych - trasa drogi w terenie równinnym wytyczenie pasa drogowego wykonanie inwentaryzacji powykonawczej. Wyznaczenie i utrwalenie na gruncie nowych punktów granicznych pasa drogowego zgodnie z decyzją ZRID. </t>
  </si>
  <si>
    <r>
      <t>Montaż płotków zabezpieczających przed przedostawaniem się płazów na teren prowadzonych robót  na etapie realizacji inwestycji wg zaleceń RDOŚ.Płotki przenośne z maty szczelnej z dowolnego materialu o wysokosci 40cm</t>
    </r>
    <r>
      <rPr>
        <sz val="11"/>
        <rFont val="Calibri"/>
        <family val="2"/>
        <charset val="238"/>
        <scheme val="minor"/>
      </rPr>
      <t xml:space="preserve"> ustawiane obustronnie na odcinku prowadzonych robót.</t>
    </r>
  </si>
  <si>
    <r>
      <t xml:space="preserve">Ścinanie drzew o śr do 100cm wraz z karczowaniem pni i transportem dłużyc, karpin, gałęzi poza teren budowy </t>
    </r>
    <r>
      <rPr>
        <sz val="11"/>
        <rFont val="Calibri"/>
        <family val="2"/>
        <charset val="238"/>
        <scheme val="minor"/>
      </rPr>
      <t>(z wyłączeniem drzew w obrębie lasu</t>
    </r>
    <r>
      <rPr>
        <sz val="11"/>
        <color theme="1"/>
        <rFont val="Calibri"/>
        <family val="2"/>
        <charset val="238"/>
        <scheme val="minor"/>
      </rPr>
      <t>)</t>
    </r>
  </si>
  <si>
    <t>D-M-00.00.00
D-01.01.01</t>
  </si>
  <si>
    <r>
      <rPr>
        <sz val="11"/>
        <rFont val="Calibri"/>
        <family val="2"/>
        <charset val="238"/>
        <scheme val="minor"/>
      </rPr>
      <t>Rozbiórka</t>
    </r>
    <r>
      <rPr>
        <sz val="11"/>
        <color theme="1"/>
        <rFont val="Calibri"/>
        <family val="2"/>
        <charset val="238"/>
        <scheme val="minor"/>
      </rPr>
      <t xml:space="preserve"> ogrodzeń matalowych z bramami i furtkami wraz z ich odbudową.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</si>
  <si>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 kalkulacja własna D-01.02.04</t>
  </si>
  <si>
    <t xml:space="preserve"> D-01.02.02a 
 D-01.00.01</t>
  </si>
  <si>
    <t>D-06.04.01
D-02.03.01</t>
  </si>
  <si>
    <r>
      <rPr>
        <sz val="11"/>
        <rFont val="Calibri"/>
        <family val="2"/>
        <charset val="238"/>
        <scheme val="minor"/>
      </rPr>
      <t>Wykonanie przykanalików kanalizacji deszczowej poprzez wymianę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- kanały rurowe - przykanaliki PVC-U 200 mm SN8 SDR34</t>
    </r>
  </si>
  <si>
    <r>
      <t>Oczyszczenie z</t>
    </r>
    <r>
      <rPr>
        <sz val="11"/>
        <rFont val="Calibri"/>
        <family val="2"/>
        <charset val="238"/>
        <scheme val="minor"/>
      </rPr>
      <t xml:space="preserve"> namułu, konserwacja </t>
    </r>
    <r>
      <rPr>
        <sz val="11"/>
        <color theme="1"/>
        <rFont val="Calibri"/>
        <family val="2"/>
        <charset val="238"/>
        <scheme val="minor"/>
      </rPr>
      <t>przepustów zaprawami szybkosprawnymi mostowymi w km 4 +527,97</t>
    </r>
  </si>
  <si>
    <t>Zasypywanie przestrzeni za ścianami budowli drogowych przy użyciu ubijaków mechanicznych - kat. gruntu I-III. Zasypka piaskowo-żwirowa o frakcji 0-31,5 mm z zagęszczeniem. Pachwiny i przestrzenie dzielące rury zasypać stabilizacją 2,5 MPa z wytwórni</t>
  </si>
  <si>
    <r>
      <rPr>
        <sz val="11"/>
        <rFont val="Calibri"/>
        <family val="2"/>
        <charset val="238"/>
        <scheme val="minor"/>
      </rPr>
      <t xml:space="preserve">Ułożenie </t>
    </r>
    <r>
      <rPr>
        <sz val="11"/>
        <color theme="1"/>
        <rFont val="Calibri"/>
        <family val="2"/>
        <charset val="238"/>
        <scheme val="minor"/>
      </rPr>
      <t>geowłókniny o gramaturze min 500g/m2</t>
    </r>
  </si>
  <si>
    <t>D-10.07.01
 D-04.05.01</t>
  </si>
  <si>
    <t>Nawierzchnia z mieszanek mineralno-bitumicznych grysowo-żwirowych - warstwa ścieralna asfaltowa  AC8 S50/70 sciezka rowerowa WT-1, WT-2 - grubość po zagęszczeniu 4 cm.</t>
  </si>
  <si>
    <t>Ułożenie geosiatki o min. sile na zerwanie 75kN pod warstwę wiążącą na poszerzeniach</t>
  </si>
  <si>
    <t>Frezowanie korygujące na osi drogi. Materiał  do wykorzystania na budowie</t>
  </si>
  <si>
    <t xml:space="preserve">Nawierzchnia z mieszanek mineralno-bitumicznych AC 16W 50/70 - warstwa wyrównawcza asfaltowa na poszerzeniach i zjazdach publicznych  - grubość po zagęszczeniu minimum 5 cm WT-1, WT-2 </t>
  </si>
  <si>
    <r>
      <t>Podbudowa z</t>
    </r>
    <r>
      <rPr>
        <sz val="11"/>
        <rFont val="Calibri"/>
        <family val="2"/>
        <charset val="238"/>
        <scheme val="minor"/>
      </rPr>
      <t xml:space="preserve"> kruszywa łamanego 0/31,5 </t>
    </r>
    <r>
      <rPr>
        <sz val="11"/>
        <color theme="1"/>
        <rFont val="Calibri"/>
        <family val="2"/>
        <charset val="238"/>
        <scheme val="minor"/>
      </rPr>
      <t>- warstwa o grubości po zagęszczeniu 15 cm -</t>
    </r>
    <r>
      <rPr>
        <sz val="11"/>
        <rFont val="Calibri"/>
        <family val="2"/>
        <charset val="238"/>
        <scheme val="minor"/>
      </rPr>
      <t>ciągi pieszo-rowerowe</t>
    </r>
  </si>
  <si>
    <t xml:space="preserve">Nawierzchnia z mieszanek mineralno-bitumicznych AC 11S 50/70 - warstwa ścieralna asfaltowa - grubość po zagęszczeniu 4 cm wg WT-1, WT-2 </t>
  </si>
  <si>
    <r>
      <t>Nawierzchnia z mieszanek mineralno-bitumicznych</t>
    </r>
    <r>
      <rPr>
        <sz val="11"/>
        <rFont val="Calibri"/>
        <family val="2"/>
        <charset val="238"/>
        <scheme val="minor"/>
      </rPr>
      <t xml:space="preserve"> AC 16W 50/70 </t>
    </r>
    <r>
      <rPr>
        <sz val="11"/>
        <color theme="1"/>
        <rFont val="Calibri"/>
        <family val="2"/>
        <charset val="238"/>
        <scheme val="minor"/>
      </rPr>
      <t>- warstwa  wyrównawcza asfaltowa - grubość po zagęszczeniu minimum 5 cm.</t>
    </r>
  </si>
  <si>
    <t>Podbudowa bitumiczna z AC16P50/70 - zjazdy publiczne grubość warstwy 6.0 cm  wg WT-1, WT-2</t>
  </si>
  <si>
    <t>D-08.01.01b</t>
  </si>
  <si>
    <t>Montaz wiat przystankowych dla rowerów wg typowych rozwiązań  ze stojakami dla 6 rowerów</t>
  </si>
  <si>
    <t>…..............................................</t>
  </si>
  <si>
    <t>podpis i pieczęć Wykonawcy</t>
  </si>
  <si>
    <t xml:space="preserve">KOSZTORYS OFERTOWY </t>
  </si>
  <si>
    <t>Rozbudowa drogi powiatowej nr 3517W Wojciechów - Kozłów - Rajec szlachecki</t>
  </si>
  <si>
    <t>na zamówienie publiczne pn.</t>
  </si>
  <si>
    <t>75 d.10</t>
  </si>
  <si>
    <t>D-07.06.03</t>
  </si>
  <si>
    <t xml:space="preserve">Montaż lustra drogowego </t>
  </si>
  <si>
    <t>76 d.10</t>
  </si>
  <si>
    <t>Słupki prowadzące  U-1 a</t>
  </si>
  <si>
    <t>Mechaniczne malowanie linii segregacyjnych i krawędziowych ciągłych na jezdni farbą akrylowa-strukrura.</t>
  </si>
  <si>
    <t>Słupki do znaków wysięgnikowe  z rur stalowych o śr. 70 mm</t>
  </si>
  <si>
    <t>77 d.10</t>
  </si>
  <si>
    <t>78 d.11</t>
  </si>
  <si>
    <t>79 d.11</t>
  </si>
  <si>
    <t>81 d.12</t>
  </si>
  <si>
    <t>82 d.12</t>
  </si>
  <si>
    <t>83 d.12</t>
  </si>
  <si>
    <t>85 d.13</t>
  </si>
  <si>
    <t>86 d.13</t>
  </si>
  <si>
    <t>87 d.13</t>
  </si>
  <si>
    <t>88 d.14</t>
  </si>
  <si>
    <t>89 d.14</t>
  </si>
  <si>
    <t>90 d.14</t>
  </si>
  <si>
    <t>91 d.15</t>
  </si>
  <si>
    <t>92 d.15</t>
  </si>
  <si>
    <t>Ciąg pieszo - rowerowy, ścieżka rowerowa</t>
  </si>
  <si>
    <t>Oznakowanie pionowe i urządzenia BRD</t>
  </si>
  <si>
    <t>Wartość kosztorysowa robót netto poz. 1-87</t>
  </si>
  <si>
    <t>Wartość kosztorysowa robót netto poz. 88-92</t>
  </si>
  <si>
    <t xml:space="preserve">Łączna wartość kosztorysowa robót netto </t>
  </si>
  <si>
    <t>Wartość kosztorysowa robót brutto poz. 1-87</t>
  </si>
  <si>
    <t>Wartość kosztorysowa robót brutto poz. 88-92</t>
  </si>
  <si>
    <t>Łączna wartość kosztorysowa robót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</si>
</sst>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1" xfId="0" applyBorder="1" applyAlignment="1"/>
    <xf numFmtId="0" fontId="0" fillId="0" borderId="5" xfId="0" applyFill="1" applyBorder="1" applyAlignment="1">
      <alignment wrapText="1"/>
    </xf>
    <xf numFmtId="0" fontId="0" fillId="0" borderId="1" xfId="0" applyNumberFormat="1" applyBorder="1"/>
    <xf numFmtId="0" fontId="0" fillId="0" borderId="0" xfId="0" applyNumberFormat="1"/>
    <xf numFmtId="0" fontId="0" fillId="3" borderId="1" xfId="0" applyFill="1" applyBorder="1" applyAlignment="1">
      <alignment wrapText="1"/>
    </xf>
    <xf numFmtId="0" fontId="0" fillId="3" borderId="1" xfId="0" applyNumberFormat="1" applyFill="1" applyBorder="1"/>
    <xf numFmtId="0" fontId="4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wrapText="1"/>
    </xf>
    <xf numFmtId="0" fontId="0" fillId="0" borderId="1" xfId="0" applyBorder="1" applyAlignment="1">
      <alignment vertical="top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5" fillId="3" borderId="4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8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3" borderId="0" xfId="0" applyNumberFormat="1" applyFill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0" fillId="0" borderId="0" xfId="0" applyBorder="1"/>
    <xf numFmtId="0" fontId="4" fillId="3" borderId="8" xfId="0" applyFont="1" applyFill="1" applyBorder="1" applyAlignment="1">
      <alignment horizontal="left" vertical="top"/>
    </xf>
    <xf numFmtId="0" fontId="0" fillId="3" borderId="11" xfId="0" applyNumberFormat="1" applyFill="1" applyBorder="1"/>
    <xf numFmtId="0" fontId="0" fillId="3" borderId="0" xfId="0" applyFill="1" applyBorder="1"/>
    <xf numFmtId="0" fontId="0" fillId="0" borderId="12" xfId="0" applyNumberFormat="1" applyFill="1" applyBorder="1" applyAlignment="1">
      <alignment vertical="center"/>
    </xf>
    <xf numFmtId="4" fontId="0" fillId="3" borderId="5" xfId="0" applyNumberFormat="1" applyFill="1" applyBorder="1" applyAlignment="1">
      <alignment horizontal="center" vertical="center"/>
    </xf>
    <xf numFmtId="0" fontId="0" fillId="0" borderId="2" xfId="0" applyBorder="1" applyAlignment="1">
      <alignment vertical="top" wrapText="1"/>
    </xf>
    <xf numFmtId="0" fontId="0" fillId="0" borderId="16" xfId="0" applyNumberFormat="1" applyBorder="1"/>
    <xf numFmtId="0" fontId="0" fillId="0" borderId="18" xfId="0" applyNumberFormat="1" applyBorder="1"/>
    <xf numFmtId="4" fontId="4" fillId="0" borderId="15" xfId="0" applyNumberFormat="1" applyFont="1" applyBorder="1" applyAlignment="1">
      <alignment horizontal="center" vertical="center"/>
    </xf>
    <xf numFmtId="0" fontId="4" fillId="4" borderId="6" xfId="0" applyFont="1" applyFill="1" applyBorder="1" applyAlignment="1">
      <alignment vertical="top" wrapText="1"/>
    </xf>
    <xf numFmtId="0" fontId="0" fillId="0" borderId="1" xfId="0" applyBorder="1"/>
    <xf numFmtId="4" fontId="0" fillId="0" borderId="1" xfId="0" applyNumberFormat="1" applyBorder="1" applyAlignment="1" applyProtection="1">
      <alignment horizontal="center" vertical="center"/>
      <protection locked="0"/>
    </xf>
    <xf numFmtId="4" fontId="0" fillId="0" borderId="6" xfId="0" applyNumberFormat="1" applyBorder="1" applyAlignment="1" applyProtection="1">
      <alignment horizontal="center" vertical="center"/>
      <protection locked="0"/>
    </xf>
    <xf numFmtId="4" fontId="0" fillId="0" borderId="8" xfId="0" applyNumberFormat="1" applyBorder="1" applyAlignment="1" applyProtection="1">
      <alignment horizontal="center" vertical="center"/>
      <protection locked="0"/>
    </xf>
    <xf numFmtId="4" fontId="0" fillId="0" borderId="4" xfId="0" applyNumberFormat="1" applyFill="1" applyBorder="1" applyAlignment="1" applyProtection="1">
      <alignment horizontal="center" vertical="center"/>
      <protection locked="0"/>
    </xf>
    <xf numFmtId="4" fontId="0" fillId="0" borderId="1" xfId="0" applyNumberFormat="1" applyFill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0" fontId="0" fillId="3" borderId="8" xfId="0" applyFill="1" applyBorder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2" xfId="0" applyFill="1" applyBorder="1" applyAlignment="1"/>
    <xf numFmtId="0" fontId="0" fillId="3" borderId="7" xfId="0" applyFill="1" applyBorder="1" applyAlignment="1"/>
    <xf numFmtId="0" fontId="0" fillId="3" borderId="14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0" fillId="4" borderId="22" xfId="0" applyFill="1" applyBorder="1" applyAlignment="1"/>
    <xf numFmtId="0" fontId="0" fillId="4" borderId="13" xfId="0" applyFill="1" applyBorder="1" applyAlignment="1"/>
    <xf numFmtId="0" fontId="0" fillId="4" borderId="23" xfId="0" applyFill="1" applyBorder="1" applyAlignment="1"/>
    <xf numFmtId="4" fontId="0" fillId="0" borderId="1" xfId="0" applyNumberFormat="1" applyFont="1" applyBorder="1" applyAlignment="1" applyProtection="1">
      <alignment horizontal="center" vertical="center"/>
      <protection locked="0"/>
    </xf>
    <xf numFmtId="4" fontId="0" fillId="0" borderId="1" xfId="0" applyNumberFormat="1" applyFont="1" applyBorder="1" applyAlignment="1">
      <alignment horizontal="center" vertical="center"/>
    </xf>
    <xf numFmtId="0" fontId="0" fillId="3" borderId="11" xfId="0" applyFill="1" applyBorder="1" applyAlignment="1"/>
    <xf numFmtId="0" fontId="0" fillId="3" borderId="0" xfId="0" applyFill="1" applyBorder="1" applyAlignment="1"/>
    <xf numFmtId="0" fontId="0" fillId="3" borderId="5" xfId="0" applyFill="1" applyBorder="1" applyAlignment="1"/>
    <xf numFmtId="0" fontId="0" fillId="0" borderId="0" xfId="0" applyNumberFormat="1" applyBorder="1"/>
    <xf numFmtId="0" fontId="0" fillId="0" borderId="0" xfId="0" applyBorder="1" applyAlignment="1">
      <alignment horizontal="left"/>
    </xf>
    <xf numFmtId="4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0" fillId="4" borderId="8" xfId="0" applyNumberFormat="1" applyFill="1" applyBorder="1" applyAlignment="1">
      <alignment horizontal="center"/>
    </xf>
    <xf numFmtId="0" fontId="0" fillId="4" borderId="10" xfId="0" applyNumberFormat="1" applyFill="1" applyBorder="1" applyAlignment="1">
      <alignment horizontal="center"/>
    </xf>
    <xf numFmtId="0" fontId="8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0" fillId="3" borderId="8" xfId="0" applyNumberFormat="1" applyFill="1" applyBorder="1" applyAlignment="1">
      <alignment horizontal="center"/>
    </xf>
    <xf numFmtId="0" fontId="0" fillId="3" borderId="10" xfId="0" applyNumberFormat="1" applyFill="1" applyBorder="1" applyAlignment="1">
      <alignment horizontal="center"/>
    </xf>
    <xf numFmtId="0" fontId="0" fillId="3" borderId="11" xfId="0" applyNumberFormat="1" applyFill="1" applyBorder="1" applyAlignment="1">
      <alignment horizontal="center"/>
    </xf>
    <xf numFmtId="0" fontId="0" fillId="3" borderId="5" xfId="0" applyNumberFormat="1" applyFill="1" applyBorder="1" applyAlignment="1">
      <alignment horizontal="center"/>
    </xf>
    <xf numFmtId="0" fontId="0" fillId="4" borderId="22" xfId="0" applyNumberFormat="1" applyFill="1" applyBorder="1" applyAlignment="1">
      <alignment horizontal="center"/>
    </xf>
    <xf numFmtId="0" fontId="0" fillId="4" borderId="23" xfId="0" applyNumberFormat="1" applyFill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1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8169-F76F-4935-A60C-C7228A53F07A}">
  <dimension ref="A1:AE126"/>
  <sheetViews>
    <sheetView tabSelected="1" view="pageBreakPreview" topLeftCell="A103" zoomScale="70" zoomScaleNormal="124" zoomScaleSheetLayoutView="70" workbookViewId="0">
      <selection activeCell="F115" sqref="F115"/>
    </sheetView>
  </sheetViews>
  <sheetFormatPr defaultRowHeight="15" x14ac:dyDescent="0.25"/>
  <cols>
    <col min="1" max="1" width="6.85546875" style="9" customWidth="1"/>
    <col min="2" max="2" width="14" customWidth="1"/>
    <col min="3" max="3" width="58.5703125" style="36" customWidth="1"/>
    <col min="4" max="4" width="7.42578125" style="50" customWidth="1"/>
    <col min="5" max="5" width="12.42578125" style="50" customWidth="1"/>
    <col min="6" max="6" width="11.85546875" style="50" customWidth="1"/>
    <col min="7" max="7" width="13.7109375" style="50" customWidth="1"/>
    <col min="8" max="8" width="19.85546875" customWidth="1"/>
    <col min="9" max="9" width="14.28515625" customWidth="1"/>
  </cols>
  <sheetData>
    <row r="1" spans="1:11" ht="15.75" x14ac:dyDescent="0.25">
      <c r="A1" s="109" t="s">
        <v>255</v>
      </c>
      <c r="B1" s="109"/>
      <c r="C1" s="109"/>
      <c r="D1" s="109"/>
      <c r="E1" s="109"/>
      <c r="F1" s="109"/>
      <c r="G1" s="109"/>
    </row>
    <row r="2" spans="1:11" x14ac:dyDescent="0.25">
      <c r="A2" s="110" t="s">
        <v>257</v>
      </c>
      <c r="B2" s="110"/>
      <c r="C2" s="110"/>
      <c r="D2" s="110"/>
      <c r="E2" s="110"/>
      <c r="F2" s="110"/>
      <c r="G2" s="110"/>
    </row>
    <row r="3" spans="1:11" x14ac:dyDescent="0.25">
      <c r="A3" s="110" t="s">
        <v>256</v>
      </c>
      <c r="B3" s="110"/>
      <c r="C3" s="110"/>
      <c r="D3" s="110"/>
      <c r="E3" s="110"/>
      <c r="F3" s="110"/>
      <c r="G3" s="110"/>
    </row>
    <row r="4" spans="1:11" x14ac:dyDescent="0.25">
      <c r="A4" s="111" t="s">
        <v>93</v>
      </c>
      <c r="B4" s="111"/>
      <c r="C4" s="111"/>
      <c r="D4" s="111"/>
      <c r="E4" s="111"/>
      <c r="F4" s="111"/>
      <c r="G4" s="111"/>
    </row>
    <row r="5" spans="1:11" x14ac:dyDescent="0.25">
      <c r="A5" s="114"/>
      <c r="B5" s="115"/>
      <c r="C5" s="66" t="s">
        <v>102</v>
      </c>
      <c r="D5" s="112"/>
      <c r="E5" s="112"/>
      <c r="F5" s="112"/>
      <c r="G5" s="113"/>
    </row>
    <row r="6" spans="1:11" ht="75" x14ac:dyDescent="0.25">
      <c r="A6" s="37" t="s">
        <v>0</v>
      </c>
      <c r="B6" s="38" t="s">
        <v>233</v>
      </c>
      <c r="C6" s="3" t="s">
        <v>230</v>
      </c>
      <c r="D6" s="42" t="s">
        <v>4</v>
      </c>
      <c r="E6" s="55">
        <v>5.04</v>
      </c>
      <c r="F6" s="77">
        <v>0</v>
      </c>
      <c r="G6" s="55">
        <f>E6*F6</f>
        <v>0</v>
      </c>
    </row>
    <row r="7" spans="1:11" ht="75" x14ac:dyDescent="0.25">
      <c r="A7" s="39" t="s">
        <v>3</v>
      </c>
      <c r="B7" s="40" t="s">
        <v>1</v>
      </c>
      <c r="C7" s="23" t="s">
        <v>231</v>
      </c>
      <c r="D7" s="43" t="s">
        <v>2</v>
      </c>
      <c r="E7" s="56">
        <v>500</v>
      </c>
      <c r="F7" s="78">
        <v>0</v>
      </c>
      <c r="G7" s="56">
        <f t="shared" ref="G7:G31" si="0">E7*F7</f>
        <v>0</v>
      </c>
      <c r="K7" s="1"/>
    </row>
    <row r="8" spans="1:11" ht="17.45" customHeight="1" x14ac:dyDescent="0.25">
      <c r="A8" s="37" t="s">
        <v>6</v>
      </c>
      <c r="B8" s="38" t="s">
        <v>206</v>
      </c>
      <c r="C8" s="4" t="s">
        <v>92</v>
      </c>
      <c r="D8" s="42" t="s">
        <v>7</v>
      </c>
      <c r="E8" s="55">
        <v>5</v>
      </c>
      <c r="F8" s="77">
        <v>0</v>
      </c>
      <c r="G8" s="55">
        <f t="shared" si="0"/>
        <v>0</v>
      </c>
      <c r="H8" s="20"/>
      <c r="I8" s="19"/>
    </row>
    <row r="9" spans="1:11" ht="55.5" customHeight="1" x14ac:dyDescent="0.25">
      <c r="A9" s="37" t="s">
        <v>8</v>
      </c>
      <c r="B9" s="38" t="s">
        <v>62</v>
      </c>
      <c r="C9" s="4" t="s">
        <v>232</v>
      </c>
      <c r="D9" s="42" t="s">
        <v>7</v>
      </c>
      <c r="E9" s="55">
        <v>166</v>
      </c>
      <c r="F9" s="77">
        <v>0</v>
      </c>
      <c r="G9" s="55">
        <f t="shared" si="0"/>
        <v>0</v>
      </c>
      <c r="H9" s="17"/>
    </row>
    <row r="10" spans="1:11" ht="30" x14ac:dyDescent="0.25">
      <c r="A10" s="41" t="s">
        <v>219</v>
      </c>
      <c r="B10" s="38" t="s">
        <v>227</v>
      </c>
      <c r="C10" s="4" t="s">
        <v>220</v>
      </c>
      <c r="D10" s="44" t="s">
        <v>7</v>
      </c>
      <c r="E10" s="57">
        <v>484</v>
      </c>
      <c r="F10" s="79">
        <v>0</v>
      </c>
      <c r="G10" s="55">
        <f t="shared" si="0"/>
        <v>0</v>
      </c>
      <c r="H10" s="17"/>
    </row>
    <row r="11" spans="1:11" x14ac:dyDescent="0.25">
      <c r="A11" s="114"/>
      <c r="B11" s="115"/>
      <c r="C11" s="12" t="s">
        <v>103</v>
      </c>
      <c r="D11" s="85"/>
      <c r="E11" s="86"/>
      <c r="F11" s="86"/>
      <c r="G11" s="87"/>
    </row>
    <row r="12" spans="1:11" ht="30" x14ac:dyDescent="0.25">
      <c r="A12" s="37" t="s">
        <v>117</v>
      </c>
      <c r="B12" s="38" t="s">
        <v>63</v>
      </c>
      <c r="C12" s="4" t="s">
        <v>9</v>
      </c>
      <c r="D12" s="42" t="s">
        <v>2</v>
      </c>
      <c r="E12" s="55">
        <v>55</v>
      </c>
      <c r="F12" s="77">
        <v>0</v>
      </c>
      <c r="G12" s="55">
        <f t="shared" si="0"/>
        <v>0</v>
      </c>
    </row>
    <row r="13" spans="1:11" ht="45" x14ac:dyDescent="0.25">
      <c r="A13" s="37" t="s">
        <v>118</v>
      </c>
      <c r="B13" s="38" t="s">
        <v>63</v>
      </c>
      <c r="C13" s="4" t="s">
        <v>10</v>
      </c>
      <c r="D13" s="42" t="s">
        <v>2</v>
      </c>
      <c r="E13" s="55">
        <v>55</v>
      </c>
      <c r="F13" s="77">
        <v>0</v>
      </c>
      <c r="G13" s="55">
        <f t="shared" si="0"/>
        <v>0</v>
      </c>
    </row>
    <row r="14" spans="1:11" ht="30" x14ac:dyDescent="0.25">
      <c r="A14" s="37" t="s">
        <v>119</v>
      </c>
      <c r="B14" s="38" t="s">
        <v>63</v>
      </c>
      <c r="C14" s="4" t="s">
        <v>104</v>
      </c>
      <c r="D14" s="42" t="s">
        <v>11</v>
      </c>
      <c r="E14" s="55">
        <v>620</v>
      </c>
      <c r="F14" s="77">
        <v>0</v>
      </c>
      <c r="G14" s="55">
        <f t="shared" si="0"/>
        <v>0</v>
      </c>
    </row>
    <row r="15" spans="1:11" ht="30" x14ac:dyDescent="0.25">
      <c r="A15" s="37" t="s">
        <v>120</v>
      </c>
      <c r="B15" s="38" t="s">
        <v>63</v>
      </c>
      <c r="C15" s="4" t="s">
        <v>52</v>
      </c>
      <c r="D15" s="42" t="s">
        <v>11</v>
      </c>
      <c r="E15" s="55">
        <v>55</v>
      </c>
      <c r="F15" s="77">
        <v>0</v>
      </c>
      <c r="G15" s="55">
        <f t="shared" si="0"/>
        <v>0</v>
      </c>
    </row>
    <row r="16" spans="1:11" ht="60" x14ac:dyDescent="0.25">
      <c r="A16" s="37" t="s">
        <v>121</v>
      </c>
      <c r="B16" s="38" t="s">
        <v>64</v>
      </c>
      <c r="C16" s="4" t="s">
        <v>53</v>
      </c>
      <c r="D16" s="42" t="s">
        <v>11</v>
      </c>
      <c r="E16" s="55">
        <v>155</v>
      </c>
      <c r="F16" s="77">
        <v>0</v>
      </c>
      <c r="G16" s="55">
        <f t="shared" si="0"/>
        <v>0</v>
      </c>
    </row>
    <row r="17" spans="1:9" ht="30" x14ac:dyDescent="0.25">
      <c r="A17" s="37" t="s">
        <v>122</v>
      </c>
      <c r="B17" s="38" t="s">
        <v>63</v>
      </c>
      <c r="C17" s="4" t="s">
        <v>23</v>
      </c>
      <c r="D17" s="42" t="s">
        <v>5</v>
      </c>
      <c r="E17" s="55">
        <v>1</v>
      </c>
      <c r="F17" s="77">
        <v>0</v>
      </c>
      <c r="G17" s="55">
        <f>E17*F17</f>
        <v>0</v>
      </c>
    </row>
    <row r="18" spans="1:9" ht="30" x14ac:dyDescent="0.25">
      <c r="A18" s="37" t="s">
        <v>123</v>
      </c>
      <c r="B18" s="38" t="s">
        <v>63</v>
      </c>
      <c r="C18" s="4" t="s">
        <v>25</v>
      </c>
      <c r="D18" s="42" t="s">
        <v>2</v>
      </c>
      <c r="E18" s="55">
        <v>25</v>
      </c>
      <c r="F18" s="77">
        <v>0</v>
      </c>
      <c r="G18" s="55">
        <f>E18*F18</f>
        <v>0</v>
      </c>
    </row>
    <row r="19" spans="1:9" ht="45" x14ac:dyDescent="0.25">
      <c r="A19" s="37" t="s">
        <v>124</v>
      </c>
      <c r="B19" s="38" t="s">
        <v>63</v>
      </c>
      <c r="C19" s="4" t="s">
        <v>158</v>
      </c>
      <c r="D19" s="42" t="s">
        <v>7</v>
      </c>
      <c r="E19" s="55">
        <v>10</v>
      </c>
      <c r="F19" s="77">
        <v>0</v>
      </c>
      <c r="G19" s="55">
        <f t="shared" si="0"/>
        <v>0</v>
      </c>
    </row>
    <row r="20" spans="1:9" ht="30" x14ac:dyDescent="0.25">
      <c r="A20" s="37" t="s">
        <v>125</v>
      </c>
      <c r="B20" s="38" t="s">
        <v>63</v>
      </c>
      <c r="C20" s="4" t="s">
        <v>157</v>
      </c>
      <c r="D20" s="42" t="s">
        <v>7</v>
      </c>
      <c r="E20" s="55">
        <v>14</v>
      </c>
      <c r="F20" s="77">
        <v>0</v>
      </c>
      <c r="G20" s="55">
        <f t="shared" si="0"/>
        <v>0</v>
      </c>
    </row>
    <row r="21" spans="1:9" ht="45" x14ac:dyDescent="0.25">
      <c r="A21" s="37" t="s">
        <v>126</v>
      </c>
      <c r="B21" s="38" t="s">
        <v>235</v>
      </c>
      <c r="C21" s="4" t="s">
        <v>234</v>
      </c>
      <c r="D21" s="42" t="s">
        <v>2</v>
      </c>
      <c r="E21" s="55">
        <v>160</v>
      </c>
      <c r="F21" s="77">
        <v>0</v>
      </c>
      <c r="G21" s="55">
        <f t="shared" si="0"/>
        <v>0</v>
      </c>
    </row>
    <row r="22" spans="1:9" x14ac:dyDescent="0.25">
      <c r="A22" s="11"/>
      <c r="B22" s="10"/>
      <c r="C22" s="12" t="s">
        <v>105</v>
      </c>
      <c r="D22" s="45"/>
      <c r="E22" s="58"/>
      <c r="F22" s="58"/>
      <c r="G22" s="58"/>
    </row>
    <row r="23" spans="1:9" ht="45" x14ac:dyDescent="0.25">
      <c r="A23" s="37" t="s">
        <v>127</v>
      </c>
      <c r="B23" s="38" t="s">
        <v>236</v>
      </c>
      <c r="C23" s="4" t="s">
        <v>55</v>
      </c>
      <c r="D23" s="42" t="s">
        <v>5</v>
      </c>
      <c r="E23" s="55">
        <v>602.88</v>
      </c>
      <c r="F23" s="77">
        <v>0</v>
      </c>
      <c r="G23" s="55">
        <f t="shared" si="0"/>
        <v>0</v>
      </c>
      <c r="H23" s="20"/>
      <c r="I23" s="19"/>
    </row>
    <row r="24" spans="1:9" ht="30" x14ac:dyDescent="0.25">
      <c r="A24" s="37" t="s">
        <v>168</v>
      </c>
      <c r="B24" s="38" t="s">
        <v>237</v>
      </c>
      <c r="C24" s="4" t="s">
        <v>56</v>
      </c>
      <c r="D24" s="42" t="s">
        <v>5</v>
      </c>
      <c r="E24" s="55">
        <v>5198</v>
      </c>
      <c r="F24" s="77">
        <v>0</v>
      </c>
      <c r="G24" s="55">
        <f t="shared" si="0"/>
        <v>0</v>
      </c>
    </row>
    <row r="25" spans="1:9" x14ac:dyDescent="0.25">
      <c r="A25" s="114"/>
      <c r="B25" s="115"/>
      <c r="C25" s="24" t="s">
        <v>110</v>
      </c>
      <c r="D25" s="85"/>
      <c r="E25" s="86"/>
      <c r="F25" s="86"/>
      <c r="G25" s="87"/>
    </row>
    <row r="26" spans="1:9" ht="60" x14ac:dyDescent="0.25">
      <c r="A26" s="37" t="s">
        <v>128</v>
      </c>
      <c r="B26" s="38" t="s">
        <v>167</v>
      </c>
      <c r="C26" s="5" t="s">
        <v>57</v>
      </c>
      <c r="D26" s="42" t="s">
        <v>5</v>
      </c>
      <c r="E26" s="55">
        <v>516</v>
      </c>
      <c r="F26" s="77">
        <v>0</v>
      </c>
      <c r="G26" s="55">
        <f t="shared" si="0"/>
        <v>0</v>
      </c>
    </row>
    <row r="27" spans="1:9" ht="75" x14ac:dyDescent="0.25">
      <c r="A27" s="37" t="s">
        <v>129</v>
      </c>
      <c r="B27" s="38" t="s">
        <v>167</v>
      </c>
      <c r="C27" s="3" t="s">
        <v>58</v>
      </c>
      <c r="D27" s="42" t="s">
        <v>5</v>
      </c>
      <c r="E27" s="55">
        <v>124</v>
      </c>
      <c r="F27" s="77">
        <v>0</v>
      </c>
      <c r="G27" s="55">
        <f t="shared" si="0"/>
        <v>0</v>
      </c>
    </row>
    <row r="28" spans="1:9" ht="45" x14ac:dyDescent="0.25">
      <c r="A28" s="37" t="s">
        <v>130</v>
      </c>
      <c r="B28" s="38" t="s">
        <v>66</v>
      </c>
      <c r="C28" s="4" t="s">
        <v>238</v>
      </c>
      <c r="D28" s="42" t="s">
        <v>2</v>
      </c>
      <c r="E28" s="55">
        <v>30</v>
      </c>
      <c r="F28" s="77">
        <v>0</v>
      </c>
      <c r="G28" s="55">
        <f t="shared" si="0"/>
        <v>0</v>
      </c>
    </row>
    <row r="29" spans="1:9" ht="75" x14ac:dyDescent="0.25">
      <c r="A29" s="37" t="s">
        <v>131</v>
      </c>
      <c r="B29" s="38" t="s">
        <v>66</v>
      </c>
      <c r="C29" s="4" t="s">
        <v>20</v>
      </c>
      <c r="D29" s="46" t="s">
        <v>7</v>
      </c>
      <c r="E29" s="55">
        <v>11</v>
      </c>
      <c r="F29" s="77">
        <v>0</v>
      </c>
      <c r="G29" s="55">
        <f t="shared" si="0"/>
        <v>0</v>
      </c>
    </row>
    <row r="30" spans="1:9" ht="30" x14ac:dyDescent="0.25">
      <c r="A30" s="37" t="s">
        <v>132</v>
      </c>
      <c r="B30" s="38" t="s">
        <v>67</v>
      </c>
      <c r="C30" s="4" t="s">
        <v>21</v>
      </c>
      <c r="D30" s="42" t="s">
        <v>7</v>
      </c>
      <c r="E30" s="55">
        <v>10</v>
      </c>
      <c r="F30" s="77">
        <v>0</v>
      </c>
      <c r="G30" s="55">
        <f t="shared" si="0"/>
        <v>0</v>
      </c>
    </row>
    <row r="31" spans="1:9" ht="30" x14ac:dyDescent="0.25">
      <c r="A31" s="37" t="s">
        <v>169</v>
      </c>
      <c r="B31" s="38" t="s">
        <v>67</v>
      </c>
      <c r="C31" s="4" t="s">
        <v>22</v>
      </c>
      <c r="D31" s="42" t="s">
        <v>5</v>
      </c>
      <c r="E31" s="55">
        <v>1</v>
      </c>
      <c r="F31" s="77">
        <v>0</v>
      </c>
      <c r="G31" s="55">
        <f t="shared" si="0"/>
        <v>0</v>
      </c>
    </row>
    <row r="32" spans="1:9" x14ac:dyDescent="0.25">
      <c r="A32" s="67"/>
      <c r="B32" s="68"/>
      <c r="C32" s="25" t="s">
        <v>111</v>
      </c>
      <c r="D32" s="88"/>
      <c r="E32" s="89"/>
      <c r="F32" s="89"/>
      <c r="G32" s="90"/>
    </row>
    <row r="33" spans="1:8" ht="45" x14ac:dyDescent="0.25">
      <c r="A33" s="37" t="s">
        <v>133</v>
      </c>
      <c r="B33" s="38" t="s">
        <v>86</v>
      </c>
      <c r="C33" s="4" t="s">
        <v>27</v>
      </c>
      <c r="D33" s="42" t="s">
        <v>5</v>
      </c>
      <c r="E33" s="55">
        <v>61.08</v>
      </c>
      <c r="F33" s="77">
        <v>0</v>
      </c>
      <c r="G33" s="55">
        <f t="shared" ref="G33:G64" si="1">E33*F33</f>
        <v>0</v>
      </c>
    </row>
    <row r="34" spans="1:8" ht="30" x14ac:dyDescent="0.25">
      <c r="A34" s="37" t="s">
        <v>134</v>
      </c>
      <c r="B34" s="38" t="s">
        <v>170</v>
      </c>
      <c r="C34" s="4" t="s">
        <v>28</v>
      </c>
      <c r="D34" s="42" t="s">
        <v>29</v>
      </c>
      <c r="E34" s="55">
        <v>70</v>
      </c>
      <c r="F34" s="77">
        <v>0</v>
      </c>
      <c r="G34" s="55">
        <f t="shared" si="1"/>
        <v>0</v>
      </c>
    </row>
    <row r="35" spans="1:8" ht="30" x14ac:dyDescent="0.25">
      <c r="A35" s="69" t="s">
        <v>98</v>
      </c>
      <c r="B35" s="51" t="s">
        <v>171</v>
      </c>
      <c r="C35" s="26" t="s">
        <v>97</v>
      </c>
      <c r="D35" s="47" t="s">
        <v>2</v>
      </c>
      <c r="E35" s="59">
        <v>100</v>
      </c>
      <c r="F35" s="80">
        <v>0</v>
      </c>
      <c r="G35" s="59">
        <f t="shared" si="1"/>
        <v>0</v>
      </c>
    </row>
    <row r="36" spans="1:8" ht="30" x14ac:dyDescent="0.25">
      <c r="A36" s="37" t="s">
        <v>99</v>
      </c>
      <c r="B36" s="52" t="s">
        <v>205</v>
      </c>
      <c r="C36" s="4" t="s">
        <v>239</v>
      </c>
      <c r="D36" s="42" t="s">
        <v>2</v>
      </c>
      <c r="E36" s="55">
        <v>20</v>
      </c>
      <c r="F36" s="77">
        <v>0</v>
      </c>
      <c r="G36" s="55">
        <f t="shared" si="1"/>
        <v>0</v>
      </c>
      <c r="H36" s="19"/>
    </row>
    <row r="37" spans="1:8" ht="105.75" customHeight="1" x14ac:dyDescent="0.25">
      <c r="A37" s="37" t="s">
        <v>94</v>
      </c>
      <c r="B37" s="38" t="s">
        <v>172</v>
      </c>
      <c r="C37" s="21" t="s">
        <v>229</v>
      </c>
      <c r="D37" s="42" t="s">
        <v>11</v>
      </c>
      <c r="E37" s="55">
        <v>50</v>
      </c>
      <c r="F37" s="77">
        <v>0</v>
      </c>
      <c r="G37" s="55">
        <f t="shared" si="1"/>
        <v>0</v>
      </c>
      <c r="H37" s="19"/>
    </row>
    <row r="38" spans="1:8" ht="30" x14ac:dyDescent="0.25">
      <c r="A38" s="37" t="s">
        <v>95</v>
      </c>
      <c r="B38" s="38" t="s">
        <v>86</v>
      </c>
      <c r="C38" s="4" t="s">
        <v>30</v>
      </c>
      <c r="D38" s="42" t="s">
        <v>2</v>
      </c>
      <c r="E38" s="55">
        <v>830</v>
      </c>
      <c r="F38" s="77">
        <v>0</v>
      </c>
      <c r="G38" s="55">
        <f t="shared" si="1"/>
        <v>0</v>
      </c>
    </row>
    <row r="39" spans="1:8" x14ac:dyDescent="0.25">
      <c r="A39" s="37" t="s">
        <v>181</v>
      </c>
      <c r="B39" s="22" t="s">
        <v>170</v>
      </c>
      <c r="C39" s="15" t="s">
        <v>31</v>
      </c>
      <c r="D39" s="42" t="s">
        <v>5</v>
      </c>
      <c r="E39" s="55">
        <v>660</v>
      </c>
      <c r="F39" s="77">
        <v>0</v>
      </c>
      <c r="G39" s="55">
        <f t="shared" si="1"/>
        <v>0</v>
      </c>
    </row>
    <row r="40" spans="1:8" ht="60" x14ac:dyDescent="0.25">
      <c r="A40" s="37" t="s">
        <v>96</v>
      </c>
      <c r="B40" s="38" t="s">
        <v>174</v>
      </c>
      <c r="C40" s="4" t="s">
        <v>226</v>
      </c>
      <c r="D40" s="46" t="s">
        <v>7</v>
      </c>
      <c r="E40" s="55">
        <v>2</v>
      </c>
      <c r="F40" s="77">
        <v>0</v>
      </c>
      <c r="G40" s="55">
        <f t="shared" ref="G40:G43" si="2">E40*F40</f>
        <v>0</v>
      </c>
      <c r="H40" s="19"/>
    </row>
    <row r="41" spans="1:8" ht="60" x14ac:dyDescent="0.25">
      <c r="A41" s="37" t="s">
        <v>135</v>
      </c>
      <c r="B41" s="38" t="s">
        <v>173</v>
      </c>
      <c r="C41" s="21" t="s">
        <v>225</v>
      </c>
      <c r="D41" s="42" t="s">
        <v>2</v>
      </c>
      <c r="E41" s="55">
        <v>3.26</v>
      </c>
      <c r="F41" s="77">
        <v>0</v>
      </c>
      <c r="G41" s="55">
        <f t="shared" si="2"/>
        <v>0</v>
      </c>
      <c r="H41" s="17"/>
    </row>
    <row r="42" spans="1:8" x14ac:dyDescent="0.25">
      <c r="A42" s="37" t="s">
        <v>24</v>
      </c>
      <c r="B42" s="38" t="s">
        <v>174</v>
      </c>
      <c r="C42" s="4" t="s">
        <v>241</v>
      </c>
      <c r="D42" s="42" t="s">
        <v>11</v>
      </c>
      <c r="E42" s="55">
        <v>21</v>
      </c>
      <c r="F42" s="77">
        <v>0</v>
      </c>
      <c r="G42" s="55">
        <f t="shared" si="2"/>
        <v>0</v>
      </c>
    </row>
    <row r="43" spans="1:8" ht="30" x14ac:dyDescent="0.25">
      <c r="A43" s="37" t="s">
        <v>26</v>
      </c>
      <c r="B43" s="38" t="s">
        <v>173</v>
      </c>
      <c r="C43" s="4" t="s">
        <v>50</v>
      </c>
      <c r="D43" s="42" t="s">
        <v>11</v>
      </c>
      <c r="E43" s="55">
        <v>24</v>
      </c>
      <c r="F43" s="77">
        <v>0</v>
      </c>
      <c r="G43" s="55">
        <f t="shared" si="2"/>
        <v>0</v>
      </c>
    </row>
    <row r="44" spans="1:8" ht="75" x14ac:dyDescent="0.25">
      <c r="A44" s="37" t="s">
        <v>182</v>
      </c>
      <c r="B44" s="38" t="s">
        <v>173</v>
      </c>
      <c r="C44" s="21" t="s">
        <v>240</v>
      </c>
      <c r="D44" s="42" t="s">
        <v>5</v>
      </c>
      <c r="E44" s="55">
        <v>30</v>
      </c>
      <c r="F44" s="77">
        <v>0</v>
      </c>
      <c r="G44" s="55">
        <f>E44*F44</f>
        <v>0</v>
      </c>
    </row>
    <row r="45" spans="1:8" x14ac:dyDescent="0.25">
      <c r="A45" s="107"/>
      <c r="B45" s="108"/>
      <c r="C45" s="27" t="s">
        <v>279</v>
      </c>
      <c r="D45" s="91"/>
      <c r="E45" s="92"/>
      <c r="F45" s="92"/>
      <c r="G45" s="93"/>
    </row>
    <row r="46" spans="1:8" ht="75" x14ac:dyDescent="0.25">
      <c r="A46" s="37" t="s">
        <v>183</v>
      </c>
      <c r="B46" s="38" t="s">
        <v>100</v>
      </c>
      <c r="C46" s="4" t="s">
        <v>224</v>
      </c>
      <c r="D46" s="42" t="s">
        <v>11</v>
      </c>
      <c r="E46" s="55">
        <v>10550</v>
      </c>
      <c r="F46" s="77">
        <v>0</v>
      </c>
      <c r="G46" s="55">
        <f t="shared" si="1"/>
        <v>0</v>
      </c>
    </row>
    <row r="47" spans="1:8" ht="51.75" customHeight="1" x14ac:dyDescent="0.25">
      <c r="A47" s="37" t="s">
        <v>136</v>
      </c>
      <c r="B47" s="38" t="s">
        <v>68</v>
      </c>
      <c r="C47" s="4" t="s">
        <v>101</v>
      </c>
      <c r="D47" s="42" t="s">
        <v>11</v>
      </c>
      <c r="E47" s="55">
        <v>1450</v>
      </c>
      <c r="F47" s="77">
        <v>0</v>
      </c>
      <c r="G47" s="55">
        <f t="shared" si="1"/>
        <v>0</v>
      </c>
    </row>
    <row r="48" spans="1:8" ht="51.75" customHeight="1" x14ac:dyDescent="0.25">
      <c r="A48" s="37" t="s">
        <v>184</v>
      </c>
      <c r="B48" s="38" t="s">
        <v>207</v>
      </c>
      <c r="C48" s="21" t="s">
        <v>162</v>
      </c>
      <c r="D48" s="42" t="s">
        <v>11</v>
      </c>
      <c r="E48" s="55">
        <v>11830</v>
      </c>
      <c r="F48" s="77">
        <v>0</v>
      </c>
      <c r="G48" s="55">
        <f t="shared" si="1"/>
        <v>0</v>
      </c>
    </row>
    <row r="49" spans="1:10" ht="45" x14ac:dyDescent="0.25">
      <c r="A49" s="37" t="s">
        <v>137</v>
      </c>
      <c r="B49" s="38" t="s">
        <v>242</v>
      </c>
      <c r="C49" s="4" t="s">
        <v>155</v>
      </c>
      <c r="D49" s="42" t="s">
        <v>11</v>
      </c>
      <c r="E49" s="55">
        <v>2800</v>
      </c>
      <c r="F49" s="77">
        <v>0</v>
      </c>
      <c r="G49" s="55">
        <f t="shared" si="1"/>
        <v>0</v>
      </c>
    </row>
    <row r="50" spans="1:10" ht="60" x14ac:dyDescent="0.25">
      <c r="A50" s="37" t="s">
        <v>138</v>
      </c>
      <c r="B50" s="38" t="s">
        <v>208</v>
      </c>
      <c r="C50" s="4" t="s">
        <v>223</v>
      </c>
      <c r="D50" s="42" t="s">
        <v>11</v>
      </c>
      <c r="E50" s="55">
        <v>2720</v>
      </c>
      <c r="F50" s="77">
        <v>0</v>
      </c>
      <c r="G50" s="55">
        <f t="shared" si="1"/>
        <v>0</v>
      </c>
      <c r="H50" s="64"/>
    </row>
    <row r="51" spans="1:10" ht="30" x14ac:dyDescent="0.25">
      <c r="A51" s="37" t="s">
        <v>185</v>
      </c>
      <c r="B51" s="38" t="s">
        <v>209</v>
      </c>
      <c r="C51" s="4" t="s">
        <v>247</v>
      </c>
      <c r="D51" s="42" t="s">
        <v>11</v>
      </c>
      <c r="E51" s="55">
        <v>9500</v>
      </c>
      <c r="F51" s="77">
        <v>0</v>
      </c>
      <c r="G51" s="55">
        <f t="shared" si="1"/>
        <v>0</v>
      </c>
    </row>
    <row r="52" spans="1:10" ht="30" x14ac:dyDescent="0.25">
      <c r="A52" s="37" t="s">
        <v>139</v>
      </c>
      <c r="B52" s="38" t="s">
        <v>210</v>
      </c>
      <c r="C52" s="4" t="s">
        <v>32</v>
      </c>
      <c r="D52" s="42" t="s">
        <v>11</v>
      </c>
      <c r="E52" s="55">
        <v>12220</v>
      </c>
      <c r="F52" s="77">
        <v>0</v>
      </c>
      <c r="G52" s="55">
        <f t="shared" si="1"/>
        <v>0</v>
      </c>
    </row>
    <row r="53" spans="1:10" ht="54" customHeight="1" x14ac:dyDescent="0.25">
      <c r="A53" s="37" t="s">
        <v>140</v>
      </c>
      <c r="B53" s="38" t="s">
        <v>175</v>
      </c>
      <c r="C53" s="4" t="s">
        <v>243</v>
      </c>
      <c r="D53" s="42" t="s">
        <v>11</v>
      </c>
      <c r="E53" s="55">
        <v>9500</v>
      </c>
      <c r="F53" s="77">
        <v>0</v>
      </c>
      <c r="G53" s="55">
        <f t="shared" si="1"/>
        <v>0</v>
      </c>
      <c r="J53" s="16"/>
    </row>
    <row r="54" spans="1:10" x14ac:dyDescent="0.25">
      <c r="A54" s="107"/>
      <c r="B54" s="108"/>
      <c r="C54" s="32" t="s">
        <v>112</v>
      </c>
      <c r="D54" s="91"/>
      <c r="E54" s="92"/>
      <c r="F54" s="92"/>
      <c r="G54" s="93"/>
    </row>
    <row r="55" spans="1:10" ht="60" x14ac:dyDescent="0.25">
      <c r="A55" s="37" t="s">
        <v>186</v>
      </c>
      <c r="B55" s="38" t="s">
        <v>68</v>
      </c>
      <c r="C55" s="4" t="s">
        <v>160</v>
      </c>
      <c r="D55" s="42" t="s">
        <v>11</v>
      </c>
      <c r="E55" s="55">
        <v>5358</v>
      </c>
      <c r="F55" s="77">
        <v>0</v>
      </c>
      <c r="G55" s="55">
        <f t="shared" si="1"/>
        <v>0</v>
      </c>
    </row>
    <row r="56" spans="1:10" ht="45" x14ac:dyDescent="0.25">
      <c r="A56" s="37" t="s">
        <v>187</v>
      </c>
      <c r="B56" s="38" t="s">
        <v>211</v>
      </c>
      <c r="C56" s="4" t="s">
        <v>161</v>
      </c>
      <c r="D56" s="42" t="s">
        <v>11</v>
      </c>
      <c r="E56" s="55">
        <v>5298</v>
      </c>
      <c r="F56" s="77">
        <v>0</v>
      </c>
      <c r="G56" s="55">
        <f t="shared" si="1"/>
        <v>0</v>
      </c>
      <c r="J56" s="16"/>
    </row>
    <row r="57" spans="1:10" ht="45" x14ac:dyDescent="0.25">
      <c r="A57" s="37" t="s">
        <v>188</v>
      </c>
      <c r="B57" s="38" t="s">
        <v>208</v>
      </c>
      <c r="C57" s="28" t="s">
        <v>163</v>
      </c>
      <c r="D57" s="42" t="s">
        <v>11</v>
      </c>
      <c r="E57" s="55">
        <v>5254</v>
      </c>
      <c r="F57" s="77">
        <v>0</v>
      </c>
      <c r="G57" s="55">
        <f t="shared" si="1"/>
        <v>0</v>
      </c>
      <c r="H57" s="17"/>
    </row>
    <row r="58" spans="1:10" ht="60" x14ac:dyDescent="0.25">
      <c r="A58" s="37" t="s">
        <v>189</v>
      </c>
      <c r="B58" s="38" t="s">
        <v>70</v>
      </c>
      <c r="C58" s="4" t="s">
        <v>60</v>
      </c>
      <c r="D58" s="42" t="s">
        <v>11</v>
      </c>
      <c r="E58" s="55">
        <v>11800</v>
      </c>
      <c r="F58" s="77">
        <v>0</v>
      </c>
      <c r="G58" s="55">
        <f t="shared" si="1"/>
        <v>0</v>
      </c>
    </row>
    <row r="59" spans="1:10" ht="30" x14ac:dyDescent="0.25">
      <c r="A59" s="37" t="s">
        <v>141</v>
      </c>
      <c r="B59" s="38" t="s">
        <v>218</v>
      </c>
      <c r="C59" s="4" t="s">
        <v>245</v>
      </c>
      <c r="D59" s="42" t="s">
        <v>11</v>
      </c>
      <c r="E59" s="55">
        <v>1100</v>
      </c>
      <c r="F59" s="77">
        <v>0</v>
      </c>
      <c r="G59" s="55">
        <f>E59*F59</f>
        <v>0</v>
      </c>
      <c r="H59" s="17"/>
    </row>
    <row r="60" spans="1:10" ht="45" x14ac:dyDescent="0.25">
      <c r="A60" s="37" t="s">
        <v>142</v>
      </c>
      <c r="B60" s="38" t="s">
        <v>72</v>
      </c>
      <c r="C60" s="4" t="s">
        <v>35</v>
      </c>
      <c r="D60" s="42" t="s">
        <v>11</v>
      </c>
      <c r="E60" s="55">
        <v>6474.2</v>
      </c>
      <c r="F60" s="77">
        <v>0</v>
      </c>
      <c r="G60" s="55">
        <f t="shared" si="1"/>
        <v>0</v>
      </c>
    </row>
    <row r="61" spans="1:10" ht="45" x14ac:dyDescent="0.25">
      <c r="A61" s="8" t="s">
        <v>143</v>
      </c>
      <c r="B61" s="6" t="s">
        <v>177</v>
      </c>
      <c r="C61" s="4" t="s">
        <v>176</v>
      </c>
      <c r="D61" s="42" t="s">
        <v>12</v>
      </c>
      <c r="E61" s="55">
        <v>1893</v>
      </c>
      <c r="F61" s="77">
        <v>0</v>
      </c>
      <c r="G61" s="55">
        <f t="shared" si="1"/>
        <v>0</v>
      </c>
      <c r="H61" s="19"/>
    </row>
    <row r="62" spans="1:10" ht="30" x14ac:dyDescent="0.25">
      <c r="A62" s="8" t="s">
        <v>144</v>
      </c>
      <c r="B62" s="2" t="s">
        <v>74</v>
      </c>
      <c r="C62" s="4" t="s">
        <v>244</v>
      </c>
      <c r="D62" s="42" t="s">
        <v>11</v>
      </c>
      <c r="E62" s="55">
        <v>6045.6</v>
      </c>
      <c r="F62" s="77">
        <v>0</v>
      </c>
      <c r="G62" s="55">
        <f t="shared" si="1"/>
        <v>0</v>
      </c>
    </row>
    <row r="63" spans="1:10" ht="60" x14ac:dyDescent="0.25">
      <c r="A63" s="8" t="s">
        <v>145</v>
      </c>
      <c r="B63" s="2" t="s">
        <v>73</v>
      </c>
      <c r="C63" s="29" t="s">
        <v>246</v>
      </c>
      <c r="D63" s="42" t="s">
        <v>11</v>
      </c>
      <c r="E63" s="60">
        <v>7544</v>
      </c>
      <c r="F63" s="77">
        <v>0</v>
      </c>
      <c r="G63" s="55">
        <f t="shared" si="1"/>
        <v>0</v>
      </c>
      <c r="H63" s="106"/>
    </row>
    <row r="64" spans="1:10" ht="45" x14ac:dyDescent="0.25">
      <c r="A64" s="8" t="s">
        <v>146</v>
      </c>
      <c r="B64" s="2" t="s">
        <v>75</v>
      </c>
      <c r="C64" s="30" t="s">
        <v>249</v>
      </c>
      <c r="D64" s="42" t="s">
        <v>11</v>
      </c>
      <c r="E64" s="55">
        <v>23235</v>
      </c>
      <c r="F64" s="77">
        <v>0</v>
      </c>
      <c r="G64" s="55">
        <f t="shared" si="1"/>
        <v>0</v>
      </c>
      <c r="H64" s="106"/>
    </row>
    <row r="65" spans="1:8" ht="45" x14ac:dyDescent="0.25">
      <c r="A65" s="8" t="s">
        <v>147</v>
      </c>
      <c r="B65" s="2" t="s">
        <v>175</v>
      </c>
      <c r="C65" s="4" t="s">
        <v>248</v>
      </c>
      <c r="D65" s="42" t="s">
        <v>11</v>
      </c>
      <c r="E65" s="55">
        <v>31533</v>
      </c>
      <c r="F65" s="77">
        <v>0</v>
      </c>
      <c r="G65" s="55">
        <f t="shared" ref="G65:G99" si="3">E65*F65</f>
        <v>0</v>
      </c>
    </row>
    <row r="66" spans="1:8" ht="30" x14ac:dyDescent="0.25">
      <c r="A66" s="8" t="s">
        <v>148</v>
      </c>
      <c r="B66" s="7" t="s">
        <v>178</v>
      </c>
      <c r="C66" s="31" t="s">
        <v>250</v>
      </c>
      <c r="D66" s="42" t="s">
        <v>11</v>
      </c>
      <c r="E66" s="61">
        <v>740</v>
      </c>
      <c r="F66" s="81">
        <v>0</v>
      </c>
      <c r="G66" s="55">
        <f>E66*F66</f>
        <v>0</v>
      </c>
    </row>
    <row r="67" spans="1:8" ht="45" x14ac:dyDescent="0.25">
      <c r="A67" s="8" t="s">
        <v>149</v>
      </c>
      <c r="B67" s="2" t="s">
        <v>212</v>
      </c>
      <c r="C67" s="4" t="s">
        <v>89</v>
      </c>
      <c r="D67" s="42" t="s">
        <v>11</v>
      </c>
      <c r="E67" s="55">
        <v>705</v>
      </c>
      <c r="F67" s="77">
        <v>0</v>
      </c>
      <c r="G67" s="55">
        <f t="shared" si="3"/>
        <v>0</v>
      </c>
      <c r="H67" s="105"/>
    </row>
    <row r="68" spans="1:8" ht="45" x14ac:dyDescent="0.25">
      <c r="A68" s="8" t="s">
        <v>150</v>
      </c>
      <c r="B68" s="2" t="s">
        <v>213</v>
      </c>
      <c r="C68" s="4" t="s">
        <v>91</v>
      </c>
      <c r="D68" s="42" t="s">
        <v>11</v>
      </c>
      <c r="E68" s="55">
        <v>670</v>
      </c>
      <c r="F68" s="77">
        <v>0</v>
      </c>
      <c r="G68" s="55">
        <f t="shared" si="3"/>
        <v>0</v>
      </c>
      <c r="H68" s="105"/>
    </row>
    <row r="69" spans="1:8" ht="45" x14ac:dyDescent="0.25">
      <c r="A69" s="8" t="s">
        <v>151</v>
      </c>
      <c r="B69" s="2" t="s">
        <v>214</v>
      </c>
      <c r="C69" s="4" t="s">
        <v>90</v>
      </c>
      <c r="D69" s="42" t="s">
        <v>11</v>
      </c>
      <c r="E69" s="55">
        <v>31553</v>
      </c>
      <c r="F69" s="77">
        <v>0</v>
      </c>
      <c r="G69" s="55">
        <f t="shared" si="3"/>
        <v>0</v>
      </c>
    </row>
    <row r="70" spans="1:8" x14ac:dyDescent="0.25">
      <c r="A70" s="107"/>
      <c r="B70" s="108"/>
      <c r="C70" s="32" t="s">
        <v>113</v>
      </c>
      <c r="D70" s="91"/>
      <c r="E70" s="92"/>
      <c r="F70" s="92"/>
      <c r="G70" s="93"/>
    </row>
    <row r="71" spans="1:8" ht="45" x14ac:dyDescent="0.25">
      <c r="A71" s="37" t="s">
        <v>190</v>
      </c>
      <c r="B71" s="38" t="s">
        <v>251</v>
      </c>
      <c r="C71" s="4" t="s">
        <v>221</v>
      </c>
      <c r="D71" s="42" t="s">
        <v>2</v>
      </c>
      <c r="E71" s="55">
        <v>690</v>
      </c>
      <c r="F71" s="77">
        <v>0</v>
      </c>
      <c r="G71" s="55">
        <f>E71*F71</f>
        <v>0</v>
      </c>
      <c r="H71" s="17"/>
    </row>
    <row r="72" spans="1:8" ht="60" x14ac:dyDescent="0.25">
      <c r="A72" s="37" t="s">
        <v>191</v>
      </c>
      <c r="B72" s="38" t="s">
        <v>69</v>
      </c>
      <c r="C72" s="4" t="s">
        <v>33</v>
      </c>
      <c r="D72" s="42" t="s">
        <v>2</v>
      </c>
      <c r="E72" s="55">
        <v>9841</v>
      </c>
      <c r="F72" s="77">
        <v>0</v>
      </c>
      <c r="G72" s="55">
        <f>E72*F72</f>
        <v>0</v>
      </c>
    </row>
    <row r="73" spans="1:8" ht="45" x14ac:dyDescent="0.25">
      <c r="A73" s="37" t="s">
        <v>192</v>
      </c>
      <c r="B73" s="38" t="s">
        <v>179</v>
      </c>
      <c r="C73" s="4" t="s">
        <v>34</v>
      </c>
      <c r="D73" s="42" t="s">
        <v>11</v>
      </c>
      <c r="E73" s="55">
        <v>1320</v>
      </c>
      <c r="F73" s="77">
        <v>0</v>
      </c>
      <c r="G73" s="55">
        <f>E73*F73</f>
        <v>0</v>
      </c>
    </row>
    <row r="74" spans="1:8" x14ac:dyDescent="0.25">
      <c r="A74" s="107"/>
      <c r="B74" s="108"/>
      <c r="C74" s="32" t="s">
        <v>114</v>
      </c>
      <c r="D74" s="91"/>
      <c r="E74" s="92"/>
      <c r="F74" s="92"/>
      <c r="G74" s="93"/>
    </row>
    <row r="75" spans="1:8" ht="62.25" customHeight="1" x14ac:dyDescent="0.25">
      <c r="A75" s="37" t="s">
        <v>193</v>
      </c>
      <c r="B75" s="38" t="s">
        <v>76</v>
      </c>
      <c r="C75" s="4" t="s">
        <v>165</v>
      </c>
      <c r="D75" s="42" t="s">
        <v>5</v>
      </c>
      <c r="E75" s="55">
        <v>4785.5</v>
      </c>
      <c r="F75" s="77">
        <v>0</v>
      </c>
      <c r="G75" s="55">
        <f t="shared" si="3"/>
        <v>0</v>
      </c>
    </row>
    <row r="76" spans="1:8" ht="30" x14ac:dyDescent="0.25">
      <c r="A76" s="37" t="s">
        <v>194</v>
      </c>
      <c r="B76" s="38" t="s">
        <v>77</v>
      </c>
      <c r="C76" s="4" t="s">
        <v>36</v>
      </c>
      <c r="D76" s="42" t="s">
        <v>2</v>
      </c>
      <c r="E76" s="55">
        <v>80</v>
      </c>
      <c r="F76" s="77">
        <v>0</v>
      </c>
      <c r="G76" s="55">
        <f t="shared" si="3"/>
        <v>0</v>
      </c>
    </row>
    <row r="77" spans="1:8" ht="30" x14ac:dyDescent="0.25">
      <c r="A77" s="37" t="s">
        <v>195</v>
      </c>
      <c r="B77" s="38" t="s">
        <v>77</v>
      </c>
      <c r="C77" s="4" t="s">
        <v>37</v>
      </c>
      <c r="D77" s="42" t="s">
        <v>2</v>
      </c>
      <c r="E77" s="55">
        <v>50</v>
      </c>
      <c r="F77" s="77">
        <v>0</v>
      </c>
      <c r="G77" s="55">
        <f t="shared" si="3"/>
        <v>0</v>
      </c>
    </row>
    <row r="78" spans="1:8" ht="60" x14ac:dyDescent="0.25">
      <c r="A78" s="37" t="s">
        <v>152</v>
      </c>
      <c r="B78" s="38" t="s">
        <v>78</v>
      </c>
      <c r="C78" s="4" t="s">
        <v>164</v>
      </c>
      <c r="D78" s="42" t="s">
        <v>11</v>
      </c>
      <c r="E78" s="55">
        <v>150</v>
      </c>
      <c r="F78" s="77">
        <v>0</v>
      </c>
      <c r="G78" s="55">
        <f t="shared" si="3"/>
        <v>0</v>
      </c>
      <c r="H78" s="18"/>
    </row>
    <row r="79" spans="1:8" ht="30" x14ac:dyDescent="0.25">
      <c r="A79" s="37" t="s">
        <v>153</v>
      </c>
      <c r="B79" s="38" t="s">
        <v>87</v>
      </c>
      <c r="C79" s="29" t="s">
        <v>166</v>
      </c>
      <c r="D79" s="42" t="s">
        <v>7</v>
      </c>
      <c r="E79" s="55">
        <v>2</v>
      </c>
      <c r="F79" s="77">
        <v>0</v>
      </c>
      <c r="G79" s="55">
        <f t="shared" ref="G79" si="4">E79*F79</f>
        <v>0</v>
      </c>
      <c r="H79" s="19"/>
    </row>
    <row r="80" spans="1:8" x14ac:dyDescent="0.25">
      <c r="A80" s="107"/>
      <c r="B80" s="108"/>
      <c r="C80" s="32" t="s">
        <v>116</v>
      </c>
      <c r="D80" s="91"/>
      <c r="E80" s="92"/>
      <c r="F80" s="92"/>
      <c r="G80" s="93"/>
    </row>
    <row r="81" spans="1:31" ht="30" x14ac:dyDescent="0.25">
      <c r="A81" s="37" t="s">
        <v>196</v>
      </c>
      <c r="B81" s="38" t="s">
        <v>80</v>
      </c>
      <c r="C81" s="4" t="s">
        <v>263</v>
      </c>
      <c r="D81" s="42" t="s">
        <v>11</v>
      </c>
      <c r="E81" s="55">
        <v>2527</v>
      </c>
      <c r="F81" s="77">
        <v>0</v>
      </c>
      <c r="G81" s="55">
        <f>E81*F81</f>
        <v>0</v>
      </c>
    </row>
    <row r="82" spans="1:31" ht="30" x14ac:dyDescent="0.25">
      <c r="A82" s="37" t="s">
        <v>197</v>
      </c>
      <c r="B82" s="38" t="s">
        <v>81</v>
      </c>
      <c r="C82" s="4" t="s">
        <v>41</v>
      </c>
      <c r="D82" s="42" t="s">
        <v>11</v>
      </c>
      <c r="E82" s="55">
        <v>219</v>
      </c>
      <c r="F82" s="77">
        <v>0</v>
      </c>
      <c r="G82" s="55">
        <f>E82*F82</f>
        <v>0</v>
      </c>
    </row>
    <row r="83" spans="1:31" ht="30" x14ac:dyDescent="0.25">
      <c r="A83" s="37" t="s">
        <v>198</v>
      </c>
      <c r="B83" s="38" t="s">
        <v>81</v>
      </c>
      <c r="C83" s="4" t="s">
        <v>42</v>
      </c>
      <c r="D83" s="42" t="s">
        <v>11</v>
      </c>
      <c r="E83" s="55">
        <v>98</v>
      </c>
      <c r="F83" s="77">
        <v>0</v>
      </c>
      <c r="G83" s="55">
        <f>E83*F83</f>
        <v>0</v>
      </c>
    </row>
    <row r="84" spans="1:31" x14ac:dyDescent="0.25">
      <c r="A84" s="107"/>
      <c r="B84" s="108"/>
      <c r="C84" s="32" t="s">
        <v>280</v>
      </c>
      <c r="D84" s="91"/>
      <c r="E84" s="92"/>
      <c r="F84" s="92"/>
      <c r="G84" s="93"/>
    </row>
    <row r="85" spans="1:31" x14ac:dyDescent="0.25">
      <c r="A85" s="37" t="s">
        <v>199</v>
      </c>
      <c r="B85" s="38" t="s">
        <v>82</v>
      </c>
      <c r="C85" s="15" t="s">
        <v>43</v>
      </c>
      <c r="D85" s="42" t="s">
        <v>7</v>
      </c>
      <c r="E85" s="55">
        <v>90</v>
      </c>
      <c r="F85" s="77">
        <v>0</v>
      </c>
      <c r="G85" s="55">
        <f t="shared" ref="G85:G92" si="5">E85*F85</f>
        <v>0</v>
      </c>
    </row>
    <row r="86" spans="1:31" x14ac:dyDescent="0.25">
      <c r="A86" s="37" t="s">
        <v>200</v>
      </c>
      <c r="B86" s="38" t="s">
        <v>82</v>
      </c>
      <c r="C86" s="15" t="s">
        <v>264</v>
      </c>
      <c r="D86" s="42" t="s">
        <v>18</v>
      </c>
      <c r="E86" s="55">
        <v>10</v>
      </c>
      <c r="F86" s="77">
        <v>0</v>
      </c>
      <c r="G86" s="55">
        <f t="shared" si="5"/>
        <v>0</v>
      </c>
    </row>
    <row r="87" spans="1:31" ht="34.5" customHeight="1" x14ac:dyDescent="0.25">
      <c r="A87" s="37" t="s">
        <v>201</v>
      </c>
      <c r="B87" s="38" t="s">
        <v>83</v>
      </c>
      <c r="C87" s="4" t="s">
        <v>44</v>
      </c>
      <c r="D87" s="42" t="s">
        <v>7</v>
      </c>
      <c r="E87" s="55">
        <v>115</v>
      </c>
      <c r="F87" s="77">
        <v>0</v>
      </c>
      <c r="G87" s="55">
        <f t="shared" si="5"/>
        <v>0</v>
      </c>
    </row>
    <row r="88" spans="1:31" ht="30" customHeight="1" x14ac:dyDescent="0.25">
      <c r="A88" s="37" t="s">
        <v>202</v>
      </c>
      <c r="B88" s="38" t="s">
        <v>84</v>
      </c>
      <c r="C88" s="30" t="s">
        <v>222</v>
      </c>
      <c r="D88" s="42" t="s">
        <v>2</v>
      </c>
      <c r="E88" s="55">
        <v>52</v>
      </c>
      <c r="F88" s="77">
        <v>0</v>
      </c>
      <c r="G88" s="55">
        <f t="shared" si="5"/>
        <v>0</v>
      </c>
    </row>
    <row r="89" spans="1:31" x14ac:dyDescent="0.25">
      <c r="A89" s="37" t="s">
        <v>154</v>
      </c>
      <c r="B89" s="38" t="s">
        <v>88</v>
      </c>
      <c r="C89" s="4" t="s">
        <v>217</v>
      </c>
      <c r="D89" s="42" t="s">
        <v>2</v>
      </c>
      <c r="E89" s="55">
        <v>25</v>
      </c>
      <c r="F89" s="77">
        <v>0</v>
      </c>
      <c r="G89" s="55">
        <f t="shared" si="5"/>
        <v>0</v>
      </c>
      <c r="H89" s="17"/>
    </row>
    <row r="90" spans="1:31" ht="45" x14ac:dyDescent="0.25">
      <c r="A90" s="53" t="s">
        <v>258</v>
      </c>
      <c r="B90" s="54" t="s">
        <v>88</v>
      </c>
      <c r="C90" s="33" t="s">
        <v>228</v>
      </c>
      <c r="D90" s="48" t="s">
        <v>2</v>
      </c>
      <c r="E90" s="62">
        <v>20</v>
      </c>
      <c r="F90" s="82">
        <v>0</v>
      </c>
      <c r="G90" s="62">
        <f t="shared" si="5"/>
        <v>0</v>
      </c>
      <c r="H90" s="17"/>
    </row>
    <row r="91" spans="1:31" x14ac:dyDescent="0.25">
      <c r="A91" s="53" t="s">
        <v>261</v>
      </c>
      <c r="B91" s="54" t="s">
        <v>88</v>
      </c>
      <c r="C91" s="33" t="s">
        <v>260</v>
      </c>
      <c r="D91" s="48" t="s">
        <v>7</v>
      </c>
      <c r="E91" s="62">
        <v>2</v>
      </c>
      <c r="F91" s="82">
        <v>0</v>
      </c>
      <c r="G91" s="62">
        <f t="shared" si="5"/>
        <v>0</v>
      </c>
      <c r="H91" s="17"/>
    </row>
    <row r="92" spans="1:31" s="76" customFormat="1" x14ac:dyDescent="0.25">
      <c r="A92" s="37" t="s">
        <v>265</v>
      </c>
      <c r="B92" s="38" t="s">
        <v>259</v>
      </c>
      <c r="C92" s="21" t="s">
        <v>262</v>
      </c>
      <c r="D92" s="42" t="s">
        <v>18</v>
      </c>
      <c r="E92" s="98">
        <v>87</v>
      </c>
      <c r="F92" s="97">
        <v>0</v>
      </c>
      <c r="G92" s="98">
        <f t="shared" si="5"/>
        <v>0</v>
      </c>
      <c r="H92" s="65"/>
      <c r="I92" s="20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</row>
    <row r="93" spans="1:31" x14ac:dyDescent="0.25">
      <c r="A93" s="118"/>
      <c r="B93" s="119"/>
      <c r="C93" s="75" t="s">
        <v>115</v>
      </c>
      <c r="D93" s="94"/>
      <c r="E93" s="95"/>
      <c r="F93" s="95"/>
      <c r="G93" s="96"/>
    </row>
    <row r="94" spans="1:31" ht="45" x14ac:dyDescent="0.25">
      <c r="A94" s="37" t="s">
        <v>266</v>
      </c>
      <c r="B94" s="38" t="s">
        <v>71</v>
      </c>
      <c r="C94" s="4" t="s">
        <v>61</v>
      </c>
      <c r="D94" s="42" t="s">
        <v>11</v>
      </c>
      <c r="E94" s="55">
        <v>9800</v>
      </c>
      <c r="F94" s="77">
        <v>0</v>
      </c>
      <c r="G94" s="55">
        <f>E94*F94</f>
        <v>0</v>
      </c>
      <c r="H94" s="19"/>
    </row>
    <row r="95" spans="1:31" ht="30" x14ac:dyDescent="0.25">
      <c r="A95" s="37" t="s">
        <v>267</v>
      </c>
      <c r="B95" s="38" t="s">
        <v>180</v>
      </c>
      <c r="C95" s="4" t="s">
        <v>59</v>
      </c>
      <c r="D95" s="42" t="s">
        <v>11</v>
      </c>
      <c r="E95" s="55">
        <v>4181</v>
      </c>
      <c r="F95" s="77">
        <v>0</v>
      </c>
      <c r="G95" s="55">
        <f>E95*F95</f>
        <v>0</v>
      </c>
    </row>
    <row r="96" spans="1:31" x14ac:dyDescent="0.25">
      <c r="A96" s="114"/>
      <c r="B96" s="115"/>
      <c r="C96" s="12" t="s">
        <v>108</v>
      </c>
      <c r="D96" s="85"/>
      <c r="E96" s="86"/>
      <c r="F96" s="86"/>
      <c r="G96" s="87"/>
    </row>
    <row r="97" spans="1:8" x14ac:dyDescent="0.25">
      <c r="A97" s="37" t="s">
        <v>203</v>
      </c>
      <c r="B97" s="38" t="s">
        <v>67</v>
      </c>
      <c r="C97" s="34" t="s">
        <v>38</v>
      </c>
      <c r="D97" s="42" t="s">
        <v>7</v>
      </c>
      <c r="E97" s="55">
        <v>5</v>
      </c>
      <c r="F97" s="77">
        <v>0</v>
      </c>
      <c r="G97" s="55">
        <f t="shared" si="3"/>
        <v>0</v>
      </c>
    </row>
    <row r="98" spans="1:8" ht="30" x14ac:dyDescent="0.25">
      <c r="A98" s="37" t="s">
        <v>268</v>
      </c>
      <c r="B98" s="38" t="s">
        <v>67</v>
      </c>
      <c r="C98" s="4" t="s">
        <v>39</v>
      </c>
      <c r="D98" s="42" t="s">
        <v>7</v>
      </c>
      <c r="E98" s="55">
        <v>5</v>
      </c>
      <c r="F98" s="83">
        <v>0</v>
      </c>
      <c r="G98" s="55">
        <f t="shared" si="3"/>
        <v>0</v>
      </c>
    </row>
    <row r="99" spans="1:8" ht="30" x14ac:dyDescent="0.25">
      <c r="A99" s="37" t="s">
        <v>269</v>
      </c>
      <c r="B99" s="38" t="s">
        <v>79</v>
      </c>
      <c r="C99" s="4" t="s">
        <v>40</v>
      </c>
      <c r="D99" s="42" t="s">
        <v>7</v>
      </c>
      <c r="E99" s="55">
        <v>1</v>
      </c>
      <c r="F99" s="77">
        <v>0</v>
      </c>
      <c r="G99" s="55">
        <f t="shared" si="3"/>
        <v>0</v>
      </c>
      <c r="H99" s="19"/>
    </row>
    <row r="100" spans="1:8" ht="30" x14ac:dyDescent="0.25">
      <c r="A100" s="37" t="s">
        <v>270</v>
      </c>
      <c r="B100" s="38" t="s">
        <v>65</v>
      </c>
      <c r="C100" s="4" t="s">
        <v>19</v>
      </c>
      <c r="D100" s="42" t="s">
        <v>2</v>
      </c>
      <c r="E100" s="55">
        <v>10.5</v>
      </c>
      <c r="F100" s="77">
        <v>0</v>
      </c>
      <c r="G100" s="55">
        <f>E100*F100</f>
        <v>0</v>
      </c>
      <c r="H100" s="19"/>
    </row>
    <row r="101" spans="1:8" x14ac:dyDescent="0.25">
      <c r="A101" s="67"/>
      <c r="B101" s="14"/>
      <c r="C101" s="35" t="s">
        <v>109</v>
      </c>
      <c r="D101" s="49"/>
      <c r="E101" s="63"/>
      <c r="F101" s="63"/>
      <c r="G101" s="70"/>
    </row>
    <row r="102" spans="1:8" ht="60" x14ac:dyDescent="0.25">
      <c r="A102" s="37" t="s">
        <v>204</v>
      </c>
      <c r="B102" s="38" t="s">
        <v>215</v>
      </c>
      <c r="C102" s="4" t="s">
        <v>252</v>
      </c>
      <c r="D102" s="42" t="s">
        <v>45</v>
      </c>
      <c r="E102" s="55">
        <v>2</v>
      </c>
      <c r="F102" s="77">
        <v>0</v>
      </c>
      <c r="G102" s="55">
        <f>E102*F102</f>
        <v>0</v>
      </c>
    </row>
    <row r="103" spans="1:8" ht="93" customHeight="1" x14ac:dyDescent="0.25">
      <c r="A103" s="37" t="s">
        <v>271</v>
      </c>
      <c r="B103" s="38" t="s">
        <v>46</v>
      </c>
      <c r="C103" s="4" t="s">
        <v>156</v>
      </c>
      <c r="D103" s="42" t="s">
        <v>7</v>
      </c>
      <c r="E103" s="55">
        <v>166</v>
      </c>
      <c r="F103" s="77">
        <v>0</v>
      </c>
      <c r="G103" s="55">
        <f>E103*F103</f>
        <v>0</v>
      </c>
    </row>
    <row r="104" spans="1:8" ht="60" x14ac:dyDescent="0.25">
      <c r="A104" s="37" t="s">
        <v>272</v>
      </c>
      <c r="B104" s="38" t="s">
        <v>216</v>
      </c>
      <c r="C104" s="15" t="s">
        <v>47</v>
      </c>
      <c r="D104" s="42" t="s">
        <v>45</v>
      </c>
      <c r="E104" s="55">
        <v>1</v>
      </c>
      <c r="F104" s="77">
        <v>0</v>
      </c>
      <c r="G104" s="55">
        <f>E104*F104</f>
        <v>0</v>
      </c>
    </row>
    <row r="105" spans="1:8" ht="28.5" customHeight="1" thickBot="1" x14ac:dyDescent="0.3">
      <c r="A105" s="37" t="s">
        <v>273</v>
      </c>
      <c r="B105" s="38" t="s">
        <v>46</v>
      </c>
      <c r="C105" s="4" t="s">
        <v>48</v>
      </c>
      <c r="D105" s="42" t="s">
        <v>7</v>
      </c>
      <c r="E105" s="55">
        <v>50</v>
      </c>
      <c r="F105" s="77">
        <v>0</v>
      </c>
      <c r="G105" s="55">
        <f>E105*F105</f>
        <v>0</v>
      </c>
    </row>
    <row r="106" spans="1:8" ht="21" customHeight="1" thickBot="1" x14ac:dyDescent="0.3">
      <c r="A106" s="72"/>
      <c r="B106" s="120" t="s">
        <v>281</v>
      </c>
      <c r="C106" s="120"/>
      <c r="D106" s="120"/>
      <c r="E106" s="120"/>
      <c r="F106" s="121"/>
      <c r="G106" s="74">
        <f>SUM(G6:G105)</f>
        <v>0</v>
      </c>
    </row>
    <row r="107" spans="1:8" ht="21.75" customHeight="1" thickBot="1" x14ac:dyDescent="0.3">
      <c r="A107" s="73"/>
      <c r="B107" s="122" t="s">
        <v>51</v>
      </c>
      <c r="C107" s="122"/>
      <c r="D107" s="122"/>
      <c r="E107" s="122"/>
      <c r="F107" s="123"/>
      <c r="G107" s="74">
        <f>G106*0.23</f>
        <v>0</v>
      </c>
    </row>
    <row r="108" spans="1:8" ht="22.5" customHeight="1" thickBot="1" x14ac:dyDescent="0.3">
      <c r="A108" s="72"/>
      <c r="B108" s="120" t="s">
        <v>284</v>
      </c>
      <c r="C108" s="120"/>
      <c r="D108" s="120"/>
      <c r="E108" s="120"/>
      <c r="F108" s="121"/>
      <c r="G108" s="74">
        <f>G106+G107</f>
        <v>0</v>
      </c>
    </row>
    <row r="109" spans="1:8" x14ac:dyDescent="0.25">
      <c r="A109" s="116"/>
      <c r="B109" s="117"/>
      <c r="C109" s="35" t="s">
        <v>106</v>
      </c>
      <c r="D109" s="99"/>
      <c r="E109" s="100"/>
      <c r="F109" s="100"/>
      <c r="G109" s="101"/>
      <c r="H109" s="65"/>
    </row>
    <row r="110" spans="1:8" ht="43.5" customHeight="1" x14ac:dyDescent="0.25">
      <c r="A110" s="37" t="s">
        <v>274</v>
      </c>
      <c r="B110" s="38" t="s">
        <v>13</v>
      </c>
      <c r="C110" s="4" t="s">
        <v>14</v>
      </c>
      <c r="D110" s="42" t="s">
        <v>7</v>
      </c>
      <c r="E110" s="55">
        <v>2</v>
      </c>
      <c r="F110" s="84">
        <v>0</v>
      </c>
      <c r="G110" s="55">
        <f>E110*F110</f>
        <v>0</v>
      </c>
    </row>
    <row r="111" spans="1:8" ht="60" x14ac:dyDescent="0.25">
      <c r="A111" s="37" t="s">
        <v>275</v>
      </c>
      <c r="B111" s="38" t="s">
        <v>15</v>
      </c>
      <c r="C111" s="4" t="s">
        <v>16</v>
      </c>
      <c r="D111" s="42" t="s">
        <v>4</v>
      </c>
      <c r="E111" s="55">
        <v>0.05</v>
      </c>
      <c r="F111" s="84">
        <v>0</v>
      </c>
      <c r="G111" s="55">
        <f>E111*F111</f>
        <v>0</v>
      </c>
    </row>
    <row r="112" spans="1:8" ht="60" x14ac:dyDescent="0.25">
      <c r="A112" s="37" t="s">
        <v>276</v>
      </c>
      <c r="B112" s="38" t="s">
        <v>17</v>
      </c>
      <c r="C112" s="4" t="s">
        <v>54</v>
      </c>
      <c r="D112" s="42" t="s">
        <v>18</v>
      </c>
      <c r="E112" s="55">
        <v>1</v>
      </c>
      <c r="F112" s="84">
        <v>0</v>
      </c>
      <c r="G112" s="55">
        <f>E112*F112</f>
        <v>0</v>
      </c>
    </row>
    <row r="113" spans="1:8" x14ac:dyDescent="0.25">
      <c r="A113" s="114"/>
      <c r="B113" s="115"/>
      <c r="C113" s="13" t="s">
        <v>107</v>
      </c>
      <c r="D113" s="85"/>
      <c r="E113" s="86"/>
      <c r="F113" s="86"/>
      <c r="G113" s="87"/>
      <c r="H113" s="65"/>
    </row>
    <row r="114" spans="1:8" ht="60" x14ac:dyDescent="0.25">
      <c r="A114" s="37" t="s">
        <v>277</v>
      </c>
      <c r="B114" s="38" t="s">
        <v>85</v>
      </c>
      <c r="C114" s="4" t="s">
        <v>159</v>
      </c>
      <c r="D114" s="42" t="s">
        <v>5</v>
      </c>
      <c r="E114" s="55">
        <v>25</v>
      </c>
      <c r="F114" s="77">
        <v>0</v>
      </c>
      <c r="G114" s="55">
        <f>E114*F114</f>
        <v>0</v>
      </c>
      <c r="H114" s="19"/>
    </row>
    <row r="115" spans="1:8" ht="30.75" thickBot="1" x14ac:dyDescent="0.3">
      <c r="A115" s="53" t="s">
        <v>278</v>
      </c>
      <c r="B115" s="54" t="s">
        <v>66</v>
      </c>
      <c r="C115" s="71" t="s">
        <v>49</v>
      </c>
      <c r="D115" s="48" t="s">
        <v>7</v>
      </c>
      <c r="E115" s="62">
        <v>2</v>
      </c>
      <c r="F115" s="82">
        <v>0</v>
      </c>
      <c r="G115" s="62">
        <f>E115*F115</f>
        <v>0</v>
      </c>
    </row>
    <row r="116" spans="1:8" ht="21" customHeight="1" thickBot="1" x14ac:dyDescent="0.3">
      <c r="A116" s="72"/>
      <c r="B116" s="120" t="s">
        <v>282</v>
      </c>
      <c r="C116" s="120"/>
      <c r="D116" s="120"/>
      <c r="E116" s="120"/>
      <c r="F116" s="121"/>
      <c r="G116" s="74">
        <f>SUM(G110:G115)</f>
        <v>0</v>
      </c>
    </row>
    <row r="117" spans="1:8" ht="21.75" customHeight="1" thickBot="1" x14ac:dyDescent="0.3">
      <c r="A117" s="73"/>
      <c r="B117" s="122" t="s">
        <v>51</v>
      </c>
      <c r="C117" s="122"/>
      <c r="D117" s="122"/>
      <c r="E117" s="122"/>
      <c r="F117" s="123"/>
      <c r="G117" s="74">
        <f>G116*0.23</f>
        <v>0</v>
      </c>
    </row>
    <row r="118" spans="1:8" ht="22.5" customHeight="1" thickBot="1" x14ac:dyDescent="0.3">
      <c r="A118" s="72"/>
      <c r="B118" s="120" t="s">
        <v>285</v>
      </c>
      <c r="C118" s="120"/>
      <c r="D118" s="120"/>
      <c r="E118" s="120"/>
      <c r="F118" s="121"/>
      <c r="G118" s="74">
        <f>G116+G117</f>
        <v>0</v>
      </c>
    </row>
    <row r="119" spans="1:8" ht="21" customHeight="1" thickBot="1" x14ac:dyDescent="0.3">
      <c r="A119" s="72"/>
      <c r="B119" s="120" t="s">
        <v>283</v>
      </c>
      <c r="C119" s="120"/>
      <c r="D119" s="120"/>
      <c r="E119" s="120"/>
      <c r="F119" s="121"/>
      <c r="G119" s="74">
        <f>G106+G116</f>
        <v>0</v>
      </c>
    </row>
    <row r="120" spans="1:8" ht="21.75" customHeight="1" thickBot="1" x14ac:dyDescent="0.3">
      <c r="A120" s="73"/>
      <c r="B120" s="122" t="s">
        <v>51</v>
      </c>
      <c r="C120" s="122"/>
      <c r="D120" s="122"/>
      <c r="E120" s="122"/>
      <c r="F120" s="123"/>
      <c r="G120" s="74">
        <f>G107+G117</f>
        <v>0</v>
      </c>
    </row>
    <row r="121" spans="1:8" ht="22.5" customHeight="1" thickBot="1" x14ac:dyDescent="0.3">
      <c r="A121" s="72"/>
      <c r="B121" s="120" t="s">
        <v>286</v>
      </c>
      <c r="C121" s="120"/>
      <c r="D121" s="120"/>
      <c r="E121" s="120"/>
      <c r="F121" s="121"/>
      <c r="G121" s="74">
        <f>G108+G118</f>
        <v>0</v>
      </c>
    </row>
    <row r="122" spans="1:8" ht="22.5" customHeight="1" x14ac:dyDescent="0.25">
      <c r="A122" s="102"/>
      <c r="B122" s="103"/>
      <c r="C122" s="103"/>
      <c r="D122" s="103"/>
      <c r="E122" s="103"/>
      <c r="F122" s="103"/>
      <c r="G122" s="104"/>
    </row>
    <row r="123" spans="1:8" ht="22.5" customHeight="1" x14ac:dyDescent="0.25">
      <c r="A123" s="102"/>
      <c r="B123" s="103"/>
      <c r="C123" s="103"/>
      <c r="D123" s="103"/>
      <c r="E123" s="103"/>
      <c r="F123" s="103"/>
      <c r="G123" s="104"/>
    </row>
    <row r="125" spans="1:8" x14ac:dyDescent="0.25">
      <c r="E125" s="50" t="s">
        <v>253</v>
      </c>
    </row>
    <row r="126" spans="1:8" x14ac:dyDescent="0.25">
      <c r="E126" s="50" t="s">
        <v>254</v>
      </c>
    </row>
  </sheetData>
  <sheetProtection algorithmName="SHA-512" hashValue="H9O8TTTZkRpqeDH71hpCW94BD2y1lhVAqbXeqBuNzg6G1vO7hpgKPTnLYejnFmwZCgR/HYnIndv4IKE/+viowg==" saltValue="CMFllSOBw156VjZVk0zW/A==" spinCount="100000" sheet="1" selectLockedCells="1"/>
  <mergeCells count="29">
    <mergeCell ref="B121:F121"/>
    <mergeCell ref="B106:F106"/>
    <mergeCell ref="B107:F107"/>
    <mergeCell ref="B108:F108"/>
    <mergeCell ref="B119:F119"/>
    <mergeCell ref="B120:F120"/>
    <mergeCell ref="B118:F118"/>
    <mergeCell ref="B116:F116"/>
    <mergeCell ref="B117:F117"/>
    <mergeCell ref="A109:B109"/>
    <mergeCell ref="A113:B113"/>
    <mergeCell ref="A96:B96"/>
    <mergeCell ref="A25:B25"/>
    <mergeCell ref="A80:B80"/>
    <mergeCell ref="A45:B45"/>
    <mergeCell ref="A54:B54"/>
    <mergeCell ref="A70:B70"/>
    <mergeCell ref="A74:B74"/>
    <mergeCell ref="A93:B93"/>
    <mergeCell ref="H67:H68"/>
    <mergeCell ref="H63:H64"/>
    <mergeCell ref="A84:B84"/>
    <mergeCell ref="A1:G1"/>
    <mergeCell ref="A2:G2"/>
    <mergeCell ref="A3:G3"/>
    <mergeCell ref="A4:G4"/>
    <mergeCell ref="D5:G5"/>
    <mergeCell ref="A5:B5"/>
    <mergeCell ref="A11:B11"/>
  </mergeCells>
  <phoneticPr fontId="7" type="noConversion"/>
  <pageMargins left="0.7" right="0.7" top="0.75" bottom="0.75" header="0.3" footer="0.3"/>
  <pageSetup paperSize="9" scale="59" orientation="portrait" r:id="rId1"/>
  <headerFooter>
    <oddHeader>&amp;R&amp;"-,Pogrubiony"Formularz 2 do SWZ</oddHeader>
  </headerFooter>
  <rowBreaks count="1" manualBreakCount="1">
    <brk id="8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G560</dc:creator>
  <cp:lastModifiedBy>annas</cp:lastModifiedBy>
  <cp:lastPrinted>2022-04-29T09:04:32Z</cp:lastPrinted>
  <dcterms:created xsi:type="dcterms:W3CDTF">2022-03-07T10:05:51Z</dcterms:created>
  <dcterms:modified xsi:type="dcterms:W3CDTF">2022-04-29T11:14:11Z</dcterms:modified>
</cp:coreProperties>
</file>