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2\1 Rozbudowa DP 3547W Iłża - Antoniów\pytania odpowiedzi\Pytania i odpowiedzi do zamieszczenia na BIP\"/>
    </mc:Choice>
  </mc:AlternateContent>
  <xr:revisionPtr revIDLastSave="0" documentId="13_ncr:1_{1066F78E-B1C1-4D95-9A48-F403E08DB8CC}" xr6:coauthVersionLast="47" xr6:coauthVersionMax="47" xr10:uidLastSave="{00000000-0000-0000-0000-000000000000}"/>
  <workbookProtection workbookAlgorithmName="SHA-512" workbookHashValue="eSDYlb+No4VECqgVwIsupMurTSK7S42OGOo30gAFQ8FwAuEVqLknNC6Xe9nIetRY85mQXgYv0/SL5ZSUnC/ZNQ==" workbookSaltValue="8ZXr7sjSSjLvPM6w8d9Nfg==" workbookSpinCount="100000" lockStructure="1"/>
  <bookViews>
    <workbookView xWindow="-120" yWindow="-120" windowWidth="29040" windowHeight="15720" xr2:uid="{00000000-000D-0000-FFFF-FFFF00000000}"/>
  </bookViews>
  <sheets>
    <sheet name="Kosztorys ofertowy" sheetId="1" r:id="rId1"/>
  </sheets>
  <definedNames>
    <definedName name="_xlnm.Print_Area" localSheetId="0">'Kosztorys ofertowy'!$A$1:$G$246</definedName>
    <definedName name="_xlnm.Print_Titles" localSheetId="0">'Kosztorys ofertowy'!$5:$5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9" i="1" l="1"/>
  <c r="G234" i="1"/>
  <c r="G233" i="1"/>
  <c r="G226" i="1"/>
  <c r="G229" i="1"/>
  <c r="G232" i="1"/>
  <c r="G231" i="1"/>
  <c r="G230" i="1"/>
  <c r="G227" i="1"/>
  <c r="G224" i="1"/>
  <c r="G223" i="1"/>
  <c r="G222" i="1"/>
  <c r="G220" i="1"/>
  <c r="G219" i="1"/>
  <c r="G218" i="1"/>
  <c r="G216" i="1"/>
  <c r="G214" i="1"/>
  <c r="G213" i="1"/>
  <c r="G212" i="1"/>
  <c r="G211" i="1"/>
  <c r="G210" i="1"/>
  <c r="G209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3" i="1"/>
  <c r="G192" i="1"/>
  <c r="G191" i="1"/>
  <c r="G190" i="1"/>
  <c r="G188" i="1"/>
  <c r="G187" i="1"/>
  <c r="G186" i="1"/>
  <c r="G185" i="1"/>
  <c r="G183" i="1"/>
  <c r="G182" i="1"/>
  <c r="G181" i="1"/>
  <c r="G180" i="1"/>
  <c r="G179" i="1"/>
  <c r="G178" i="1"/>
  <c r="G176" i="1"/>
  <c r="G175" i="1"/>
  <c r="G174" i="1"/>
  <c r="G168" i="1"/>
  <c r="G166" i="1"/>
  <c r="G165" i="1"/>
  <c r="G164" i="1"/>
  <c r="G163" i="1"/>
  <c r="G162" i="1"/>
  <c r="G160" i="1"/>
  <c r="G159" i="1"/>
  <c r="G158" i="1"/>
  <c r="G157" i="1"/>
  <c r="G156" i="1"/>
  <c r="G154" i="1"/>
  <c r="G153" i="1"/>
  <c r="G152" i="1"/>
  <c r="G150" i="1"/>
  <c r="G149" i="1"/>
  <c r="G148" i="1"/>
  <c r="G146" i="1"/>
  <c r="G145" i="1"/>
  <c r="G144" i="1"/>
  <c r="G143" i="1"/>
  <c r="G142" i="1"/>
  <c r="G140" i="1"/>
  <c r="G139" i="1"/>
  <c r="G138" i="1"/>
  <c r="G137" i="1"/>
  <c r="G136" i="1"/>
  <c r="G135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7" i="1"/>
  <c r="G116" i="1"/>
  <c r="G115" i="1"/>
  <c r="G114" i="1"/>
  <c r="G113" i="1"/>
  <c r="G112" i="1"/>
  <c r="G111" i="1"/>
  <c r="G110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5" i="1"/>
  <c r="G94" i="1"/>
  <c r="G93" i="1"/>
  <c r="G92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4" i="1"/>
  <c r="G73" i="1"/>
  <c r="G72" i="1"/>
  <c r="G71" i="1"/>
  <c r="G65" i="1"/>
  <c r="G64" i="1"/>
  <c r="G63" i="1"/>
  <c r="G62" i="1"/>
  <c r="G61" i="1"/>
  <c r="G60" i="1"/>
  <c r="G59" i="1"/>
  <c r="G58" i="1"/>
  <c r="G57" i="1"/>
  <c r="G55" i="1"/>
  <c r="G54" i="1"/>
  <c r="G52" i="1"/>
  <c r="G51" i="1"/>
  <c r="G50" i="1"/>
  <c r="G49" i="1"/>
  <c r="G48" i="1"/>
  <c r="G46" i="1"/>
  <c r="G45" i="1"/>
  <c r="G44" i="1"/>
  <c r="G43" i="1"/>
  <c r="G41" i="1"/>
  <c r="G40" i="1"/>
  <c r="G39" i="1"/>
  <c r="G37" i="1"/>
  <c r="G36" i="1"/>
  <c r="G34" i="1"/>
  <c r="G32" i="1"/>
  <c r="G31" i="1"/>
  <c r="G30" i="1"/>
  <c r="G29" i="1"/>
  <c r="G28" i="1"/>
  <c r="G27" i="1"/>
  <c r="G26" i="1"/>
  <c r="G24" i="1"/>
  <c r="G23" i="1"/>
  <c r="G21" i="1"/>
  <c r="G20" i="1"/>
  <c r="G19" i="1"/>
  <c r="G18" i="1"/>
  <c r="G17" i="1"/>
  <c r="G16" i="1"/>
  <c r="G15" i="1"/>
  <c r="G14" i="1"/>
  <c r="G13" i="1"/>
  <c r="G11" i="1"/>
  <c r="G10" i="1"/>
  <c r="G9" i="1"/>
  <c r="G8" i="1"/>
  <c r="G66" i="1" s="1"/>
  <c r="G235" i="1" l="1"/>
  <c r="G236" i="1" s="1"/>
  <c r="G170" i="1"/>
  <c r="G171" i="1" s="1"/>
  <c r="G67" i="1"/>
  <c r="G68" i="1" s="1"/>
  <c r="G238" i="1" l="1"/>
  <c r="G240" i="1"/>
  <c r="G239" i="1"/>
</calcChain>
</file>

<file path=xl/sharedStrings.xml><?xml version="1.0" encoding="utf-8"?>
<sst xmlns="http://schemas.openxmlformats.org/spreadsheetml/2006/main" count="615" uniqueCount="252">
  <si>
    <t>Podstawa</t>
  </si>
  <si>
    <t>Opis</t>
  </si>
  <si>
    <t>Nakłady</t>
  </si>
  <si>
    <t>Koszt jedn.</t>
  </si>
  <si>
    <t>kpl.</t>
  </si>
  <si>
    <t>km</t>
  </si>
  <si>
    <t>m3</t>
  </si>
  <si>
    <t>szt.</t>
  </si>
  <si>
    <t>m</t>
  </si>
  <si>
    <t>m2</t>
  </si>
  <si>
    <t xml:space="preserve"> D-01.02.04 </t>
  </si>
  <si>
    <t>stud.</t>
  </si>
  <si>
    <t>t</t>
  </si>
  <si>
    <t>ściank.</t>
  </si>
  <si>
    <t xml:space="preserve"> analiza indywidualna</t>
  </si>
  <si>
    <t>KNR 2-33 0312-01</t>
  </si>
  <si>
    <t>KNR 2-33 0312-02</t>
  </si>
  <si>
    <t>ha</t>
  </si>
  <si>
    <t xml:space="preserve"> Wartość</t>
  </si>
  <si>
    <t>Roboty przygotowawcze</t>
  </si>
  <si>
    <t>Odwodnienie korpusu drogowego</t>
  </si>
  <si>
    <t>Podbudowa</t>
  </si>
  <si>
    <t>Roboty wykończeniowe</t>
  </si>
  <si>
    <t>Nawierzchnia</t>
  </si>
  <si>
    <t>Rowy odwadniające</t>
  </si>
  <si>
    <t>Regulacja pionowa studzienek dla urządzeń podziemnych</t>
  </si>
  <si>
    <t>Oznakowanie dróg i urządzenia bezpieczeństwa ruchu</t>
  </si>
  <si>
    <t>Rozbudowa drogi powiatowej nr 3547W Iłża - Antoniów wraz z budową ścieżki rowerowej</t>
  </si>
  <si>
    <t>od km 0+000,00 do km 3+807,27</t>
  </si>
  <si>
    <t>Wartość podatku VAT 23%</t>
  </si>
  <si>
    <t xml:space="preserve"> D-01.02.04</t>
  </si>
  <si>
    <t xml:space="preserve"> D-03.02.01</t>
  </si>
  <si>
    <t>Zabezpieczenie istniejących punktów osnowy geodezyjnej.</t>
  </si>
  <si>
    <t>Ścinanie drzew piłą mechaniczną o śr do 100cm wraz z karczowaniem pni i transportem poza teren budowy .</t>
  </si>
  <si>
    <t>Zdejmowanie tablic znaków drogowych zakazu, nakazu, ostrzegawczych, informacyjnych z odwozem poza teren budowy w miejsce wskazane przez Zamawiającego</t>
  </si>
  <si>
    <t xml:space="preserve">Rozebranie słupków do znaków z odwozem poza teren budowy w miejsce wskazane przez Zamawiającego </t>
  </si>
  <si>
    <t xml:space="preserve">Rozebranie nawierzchni z tłucznia kamiennego o grubości do 20 cm z odwozem poza teren budowy </t>
  </si>
  <si>
    <t xml:space="preserve">Roboty remontowe - cięcie piłą nawierzchni bitumicznych na gł. do 16 cm </t>
  </si>
  <si>
    <t xml:space="preserve">Frezowanie nawierzchni bitumicznej o gr. 4 cm z wywozem materiału z rozbiórki </t>
  </si>
  <si>
    <t xml:space="preserve">Rozebranie podbudowy z mas mineralno-bitumicznych gr. 8 cm z odwozem poza teren budowy z wykorzystaniem frezoliny do wbudowania </t>
  </si>
  <si>
    <t xml:space="preserve">Rozebranie obrzeży betonowych o wymiarach 8x30 cm na podsypce piaskowej z odwozem poza teren budowy i utylizacją </t>
  </si>
  <si>
    <t xml:space="preserve">Rozebranie krawężników betonowych na podsypce cementowo-piaskowej z ławmi bet.z odwozem poza teren budowy i utylizacją </t>
  </si>
  <si>
    <t xml:space="preserve">Rozebranie podbudowy z kruszywa gr. 15 cm mechanicznie - istniejący chodnik i zjazdy z odwozem poza teren budowy </t>
  </si>
  <si>
    <t>Ułożenie rur osłonowych dwudzielnych o śr.110 mm z wykopaniem rowka i zasypaniem piaskiem</t>
  </si>
  <si>
    <t xml:space="preserve">Podsypka piaskowa pod kanały grub. 20cm </t>
  </si>
  <si>
    <t xml:space="preserve">Obsypka piaskowa kanału </t>
  </si>
  <si>
    <t xml:space="preserve">Obsypanie stabilizacją 2,5MPa studni do warstw konstrukcyjnych wraz z zagęszczeniem mechanicznym </t>
  </si>
  <si>
    <t xml:space="preserve">Studzienki ściekowe uliczne betonowe o śr.500 mm z osadnikiem bez syfonu z kratką żeliwną typu ciężkiego </t>
  </si>
  <si>
    <t xml:space="preserve">Podłoże betonowe pod studzienki ściekowe grub. 15 cm -beton C 8/10 </t>
  </si>
  <si>
    <t xml:space="preserve">Podłoże betonowe pod studnie D1000 grub. 15 cm -beton C 8/10 </t>
  </si>
  <si>
    <t xml:space="preserve"> D-03-02-01</t>
  </si>
  <si>
    <t xml:space="preserve">Umocnienie wylotów kanałów rurowych kamieniem polnym na betonie C12/15 </t>
  </si>
  <si>
    <t xml:space="preserve">Mechaniczne rozebranie betonowych ścianek czołowych z odwozem poza teren budowy i utylizacją </t>
  </si>
  <si>
    <t xml:space="preserve">Mechaniczne rozebranie nawierzchni z mieszanek mineralno-bitumicznych o grub. do 16 cm z transportem poza teren budowy przepust drogowy </t>
  </si>
  <si>
    <t xml:space="preserve">Roboty ziemne w gruncie kat. III z transportem urobku na terenie budowy z wykorzystaniem na nasypy lub obsypki dla przepustów i rowów lub z transportem poza teren budowy </t>
  </si>
  <si>
    <t xml:space="preserve">Przepusty rurowe pod zjazdami - ława fundamentowa żwirowa o gr 15 cm </t>
  </si>
  <si>
    <t xml:space="preserve">Przepusty rurowe pod koroną drogi oraz ścieżką rowerową - ława fundamentowa żwirowa o gr. 20 cm </t>
  </si>
  <si>
    <t xml:space="preserve">Przepusty rurowe pod koroną drogi oraz ścieżką rowerową- ścianki czołowe prefabrykowane dla rur o śr. 80 cm </t>
  </si>
  <si>
    <t>Przepusty rurowe pod zjazdami - ścianki czołowe prefabrykowane dla rur o śr. 40 cm</t>
  </si>
  <si>
    <t xml:space="preserve">D-06.02.01 </t>
  </si>
  <si>
    <t>Przepusty rurowe pod zjazdami - rura PEHD karbowana o śr. 40 cm</t>
  </si>
  <si>
    <t xml:space="preserve">Zasypanie i zagęszczenie przepustów - obsypka piaskowa </t>
  </si>
  <si>
    <t xml:space="preserve">Rozebranie przepustów betonowych z odwozem poza teren budowy </t>
  </si>
  <si>
    <t xml:space="preserve">Usuniecie warstwy humusu gr 26 cm - ciąg pieszo-rowerowy z wykorzystaniem na terenie budowy </t>
  </si>
  <si>
    <t xml:space="preserve"> Zasypanie istniejących rowów gruntem o wskazniku G1 pod ścieżkę rowerową </t>
  </si>
  <si>
    <t xml:space="preserve">Formowanie nasypów z ziemi dowożonej samochodami samowyładowczymi (kat. gruntu III-IV) </t>
  </si>
  <si>
    <t xml:space="preserve">Wykonanie koryta na całej szerokości ścieżek rowerowych w gruncie kat. I-IV głębokości 14 cm z wykorzystaniem gruntu na zasypki, nasypy na terenie budowy z transportem po terenie budowy i odwozem nadmiaru poza teren budowy. </t>
  </si>
  <si>
    <t xml:space="preserve"> D-04.01.01</t>
  </si>
  <si>
    <t xml:space="preserve">Podbudowa z kruszywa łamanego 0/63- warstwa dolna o grubości po zagęszczeniu 20 cm - zjazdy do posesji i pól </t>
  </si>
  <si>
    <t xml:space="preserve">Podbudowa z kruszywa łamanego 0/31,5- warstwa o grubości po zagęszczeniu 10 cm -ścieżka rowerowa </t>
  </si>
  <si>
    <t xml:space="preserve">Krawężniki betonowe wystające o wymiarach 20x30 cm na ławie betonowej z oporem bet. C12/15 </t>
  </si>
  <si>
    <t xml:space="preserve">Nawierzchnie z kostki brukowej betonowej bezfazowej, lub z mikrofazą o grubości 8 cm na podsypce cementowo-piaskowej 1:4 gr 3 cm </t>
  </si>
  <si>
    <t>Oczyszczenie i skropienie emulsją asfaltową na zimno podbudowy tłuczniowej ; zużycie emulsji 0,8 kg/m2</t>
  </si>
  <si>
    <t>Nawierzchnia z mieszanek mineralno-bitumicznych grysowych - warstwa wiążąca asfaltowa - grubość po zagęszczeniu 5 cm z AC1150/70</t>
  </si>
  <si>
    <t xml:space="preserve">Ręczne plantowanie powierzchni gruntu rodzimego </t>
  </si>
  <si>
    <t>D-02.03.01</t>
  </si>
  <si>
    <t xml:space="preserve">Podbudowa z pospolki stabilizowanej cementem z wytwórni betonu - grubość podbudowy po zagęszczeniu 15 cm pod poszrrzenia drogi 2,5MPa </t>
  </si>
  <si>
    <t xml:space="preserve">Podbudowa zasadnicza AC16P50/70 - grubość warstwy po zagęszczeniu 6 cm </t>
  </si>
  <si>
    <t xml:space="preserve">Wyrównanie istniejącej nawierzchni mieszanką mineralno-asfaltową AC30/50 z wbudowaniem mechanicznym-reprofilacja na łukach WT-1, WT-2 2016 </t>
  </si>
  <si>
    <t xml:space="preserve"> D-05.03.26i</t>
  </si>
  <si>
    <t>Montaż geokompozytu o min sile na zerwanie 75kN pod warstwę wiążącą na poszerzeniach o</t>
  </si>
  <si>
    <t>Oczyszczenie i skropienie emulsją kationową na zimno nawierzchni betonowej/bitumicznej; zużycie emulsji 0,5 kg/m2</t>
  </si>
  <si>
    <t>Nawierzchnia z mieszanek mineralno-bitumicznych AC 11S 50/70 - warstwa ścieralna asfaltowa - grubość po zagęszczeniu 4 cm WT-1, WT-2</t>
  </si>
  <si>
    <t xml:space="preserve">Nawierzchnia z kruszywa łamanego - warstwa górna o grubości po zagęszczeniu 10 cm-pobocza </t>
  </si>
  <si>
    <t>Ścieki z prefabrykatów betonowych o grubości 15 cm na ławie betonowej C12/15 - korytka przejazdowe typu mulda</t>
  </si>
  <si>
    <t xml:space="preserve">Humusowanie skarp wraz z hydroobsiewem przy grubości warstwy humusu 5 cm </t>
  </si>
  <si>
    <t>Ułożenie ścieków kolejowych korytkowych o gr. 15 cm na podbudowie cementowo - piaskowej 1:4 grubości 5 cm</t>
  </si>
  <si>
    <t xml:space="preserve"> D-06-01-01</t>
  </si>
  <si>
    <t xml:space="preserve">Regulacja pionowa studzienek dla kratek ściekowych ulicznych </t>
  </si>
  <si>
    <t>Regulacja pionowa studzienek dla włazów kanałowych</t>
  </si>
  <si>
    <t xml:space="preserve">Regulacja pionowa studzienek dla zaworów wodociągowych i gazowych </t>
  </si>
  <si>
    <t xml:space="preserve">Słupki do znaków drogowych z rur stalowych o śr. 70 mm </t>
  </si>
  <si>
    <t xml:space="preserve">Przymocowanie tablic znaków drogowych zakazu, nakazu, ostrzegawczych, informacyjnych o powierzchni do 0.3 m2 </t>
  </si>
  <si>
    <t xml:space="preserve">Bariery energochłonne z zakonczeniami </t>
  </si>
  <si>
    <t xml:space="preserve">Demontaż, przestawienie i montaż istniejącej stalowej wiaty przystankowej w km 03+769,00 na nowo projektowany peron </t>
  </si>
  <si>
    <t>Mechaniczne karczowanie zagajników średniej gęstości o</t>
  </si>
  <si>
    <t>D-01.02.01</t>
  </si>
  <si>
    <t>KNR-W 4-03 1150-03</t>
  </si>
  <si>
    <t>KNR-W 4-03 1150-05</t>
  </si>
  <si>
    <t>KNR-W 4-03 1152-02</t>
  </si>
  <si>
    <t>km przew.</t>
  </si>
  <si>
    <t>KNR-W 4-03 0810-02</t>
  </si>
  <si>
    <t>przyłącz.</t>
  </si>
  <si>
    <t>KSNR 5 0901-01</t>
  </si>
  <si>
    <t>sł.</t>
  </si>
  <si>
    <t>KNR-W 2-02 0203-02</t>
  </si>
  <si>
    <t>KNR 5-10 0901-01</t>
  </si>
  <si>
    <t>km/1 przew</t>
  </si>
  <si>
    <t>KSNR 5 0907-02</t>
  </si>
  <si>
    <t>KNR 4-03 1201-01</t>
  </si>
  <si>
    <t>przew.</t>
  </si>
  <si>
    <t>Branża elektryczna - przestawienie słupów</t>
  </si>
  <si>
    <t xml:space="preserve">Sprawdzenie stanu izolacji induktorem </t>
  </si>
  <si>
    <t xml:space="preserve">Montaż uziemień - uziomy uziemiające w gruncie kat. III pręt fi 20mm </t>
  </si>
  <si>
    <t xml:space="preserve">Montaż przewodów o przekroju do 50 mm2 rozciąganych ręcznie dla linii niskiego napięcia AL 25-50 </t>
  </si>
  <si>
    <t xml:space="preserve">Stopy fundamentowe betonowe o objętości do 1 m3 - ręczne układanie betonu. Betonowanie w szalunku z kręga betonowego fi 60. Beton C15/20 </t>
  </si>
  <si>
    <t xml:space="preserve">Demontaż przewodów linii niskiego napięcia o przekroju 35-50 mm2 bez demontażu izolacji na słupach drewnianych z przeznaczeniem na złom </t>
  </si>
  <si>
    <t xml:space="preserve">Demontaż mechaniczny słupów żelbetowych bliźniaczych o dł. do 10 m </t>
  </si>
  <si>
    <t xml:space="preserve">Demontaż mechaniczny słupów żelbetowych pojedynczych o dł. do 10 m </t>
  </si>
  <si>
    <t>Roboty rozbiórkowe</t>
  </si>
  <si>
    <t xml:space="preserve">Roboty ziemne </t>
  </si>
  <si>
    <t>Kanalizacja deszczowa</t>
  </si>
  <si>
    <t>Elementy ulic</t>
  </si>
  <si>
    <t>Inne roboty</t>
  </si>
  <si>
    <t xml:space="preserve">Mechaniczne malowanie linii segregacyjnych i krawędziowych oraz na skrzyżowaniach i przejściach dla pieszych grubowarstwowo </t>
  </si>
  <si>
    <t>Bariery ochronne segmentowe U-12a</t>
  </si>
  <si>
    <t>odcinek od km 0+867,70 do km 3+522,20</t>
  </si>
  <si>
    <t>odcinek od km 3+522,20 do km 3+807,27</t>
  </si>
  <si>
    <t>L.p.</t>
  </si>
  <si>
    <t>153.</t>
  </si>
  <si>
    <t>D-01.03.03</t>
  </si>
  <si>
    <t>Zabezpieczenie,przesunięcie słupka tel-kom</t>
  </si>
  <si>
    <t>D-01.02.04</t>
  </si>
  <si>
    <t>Regulacja pionowa, przebudowa studzienek dla studzienek telefonicznych z wymianą pokryw</t>
  </si>
  <si>
    <t>Rozebranie, przestawienie ogrodzenia krzyża od strony chodnika.</t>
  </si>
  <si>
    <t>D-03.01.01</t>
  </si>
  <si>
    <t>Zabezpieczenie skrajni poprzez wbudowanie rur karbowanych fi 40 z wykonaniem robót ziemnych w rowie. Rów kryty.</t>
  </si>
  <si>
    <t>Wykonanie koryta na całej szerokości ścieżek rowerowych w gruncie kat. I-IV głębokości 14 cm z wykorzystaniem gruntu na zasypki, nasypy na terenie budowy z transportem po terenie budowy i odwozem nadmiaru poza teren budowy. Biegnie po istniejącym terenie</t>
  </si>
  <si>
    <t xml:space="preserve">Podbudowa z kruszywa łamanego 0/31,5- warstwa o grubości po zagęszczeniu 15 cm -ciąg pieszo-rowerowy, chodnik, perony </t>
  </si>
  <si>
    <t>Nawierzchnia z mieszanek mineralno-bitumicznych AC 8S 50/70 - warstwa ścieralna asfaltowa - grubość po zagęszczeniu 4 cm . Ciąg pieszo - rowerowy</t>
  </si>
  <si>
    <t>Montaż geokompozytu o min sile na zerwanie 75kN pod warstwę wiążącą na poszerzeniach. Montaż zgodnie z instrukcją producenta</t>
  </si>
  <si>
    <t>D-08.05.01</t>
  </si>
  <si>
    <t>Rozebranie istniejących korytek przejazdowych z wykorzystaniem na terenie budowy, lub odwozem poza teren budowy. Materiał Inwestora.</t>
  </si>
  <si>
    <t>D-01.03.06</t>
  </si>
  <si>
    <t>Przestawienie skrzynki gazowej pomiarowej.</t>
  </si>
  <si>
    <t>Nawierzchnia z mieszanek mineralno-bitumicznych AC 8S 50/70 - warstwa ścieralna asfaltowa - grubość po zagęszczeniu 4 cm. Ciąg pieszo - rowerowy</t>
  </si>
  <si>
    <t>Rów kryty - rura PEHD karbowana fi 40 z wykonaniem podsypki i zasypki z piasku z wykonaniem robót ziemnych</t>
  </si>
  <si>
    <t>Oczyszczenie-konserwacja przepustów zaprawami szybkosprawnymi z odmuleniem,oczyszczeniem przez piaskowanie</t>
  </si>
  <si>
    <t>Przepusty rurowe pod koroną drogi oraz ścieżką rowerową- rura PEHD karbowana o śr. 80 cm z wykonaniem robót ziemnych z wymiana gruntu</t>
  </si>
  <si>
    <r>
      <t xml:space="preserve">Wymiana przyłączy lub przerzutów wykonywanych przewodami izolowanymi - samonośnymi typu AsXn lub podobnymi o przekroju do 4x25 mm2 z wejściem na słup lub drabinę 16mm </t>
    </r>
    <r>
      <rPr>
        <sz val="11"/>
        <color theme="1"/>
        <rFont val="Calibri"/>
        <family val="2"/>
        <charset val="238"/>
        <scheme val="minor"/>
      </rPr>
      <t>zgodnie z warunkami technicznymi i projektem budowlanym.</t>
    </r>
  </si>
  <si>
    <t xml:space="preserve"> </t>
  </si>
  <si>
    <t>odcinek od km 0+000 do km 0+867,70</t>
  </si>
  <si>
    <t>…..............................................</t>
  </si>
  <si>
    <t>podpis i pieczęć Wykonawcy</t>
  </si>
  <si>
    <t>Wartość kosztorysowa robót odcinek od km 3+522,20 do km 3+807,27</t>
  </si>
  <si>
    <t>Wartość kosztorysowa brutto</t>
  </si>
  <si>
    <t>Ogółem wartość kosztorysowa robót</t>
  </si>
  <si>
    <t>Ogółem wartość podatku VAT 23%</t>
  </si>
  <si>
    <t>Ogółem wartość kosztorysowa robót brutto (cena ofertowa)</t>
  </si>
  <si>
    <t>Wartość kosztorysowa robót odcinek od km 0+867,70 do km 3+522,20</t>
  </si>
  <si>
    <t>Wartość kosztorysowa robót brutto</t>
  </si>
  <si>
    <t xml:space="preserve">Wartość kosztorysowa robót odcinek od km 0+000 do km 0+867,70 </t>
  </si>
  <si>
    <t>J.m.</t>
  </si>
  <si>
    <t>D-08.02.02
D-10.01.01</t>
  </si>
  <si>
    <t>D-07.05.01</t>
  </si>
  <si>
    <t>D-10.10.01o
analogia analiza indywidualna</t>
  </si>
  <si>
    <t>D-05.02.01</t>
  </si>
  <si>
    <t>D-06.01.01</t>
  </si>
  <si>
    <t>D-02.00.00</t>
  </si>
  <si>
    <t>Roboty pomiarowe przy liniowych robotach ziemnych - trasa drogi w terenie równinnym wytyczenie pasa drogowego wykonanie inwentaryzacji powykonawczej. Wyznaczenie i utrwalenie na gruncie nowych punktów granicznych pasa drogowego zgodnie z decyzją ZRID.</t>
  </si>
  <si>
    <t xml:space="preserve">Rozebranie chodników i zjazdów z kostki brukowej na podsypce piaskowej z odwozem poza teren budowy po uprzednim zesztaplowaniu na palety- materiał inwestora </t>
  </si>
  <si>
    <t>Remont czastkowy istniejacego chodnika z naprawą lub wymianą uszkodzonych krawężników 15x30</t>
  </si>
  <si>
    <t xml:space="preserve">Formowanie i zagęszczenie nasypów grunty spoiste kat. III-IV grunt z ukopu i dokopu </t>
  </si>
  <si>
    <t>Wykonanie koryta na całej szerokości ciagu pieszo-rowerowego w gruncie kat. I-IV głębokości 10cm oraz zjazdów w ciagu pieszo-rowerowym z transportem urobku w obrębie lub poza terenem budow</t>
  </si>
  <si>
    <t xml:space="preserve">Wykonanie koryta na całej szerokości chodników w gruncie kat. I-IV głębokości 30cm wykorzystaniem gruntu na zasypki, nasypy na terenie budowy z transportem po terenie budowy i odwozem nadmiaru poza teren budowy. </t>
  </si>
  <si>
    <t>Wkonanie koryta na całej szerokości zjazdów z kostki brukowej betonowej w gruncie kat. I-IV - pogłębienie koryta o 5 cm ( całkowita głębokość 41 cm) z wykorzystaniem gruntu na zasypki, nasypy na terenie budowy z transportem po terenie budowy i odwozem nadmiaru poza teren budowy. - zjazdy do posesji</t>
  </si>
  <si>
    <t xml:space="preserve">Warstwa gruntu 10 cm stabilizowanego cementem 2,5 MPa-zjazdy z kostki brukowej betonowej, zjazdy, ciag pieszo-rowerowy, ścieżka rowerowa, perony, chodnik </t>
  </si>
  <si>
    <t xml:space="preserve">Obrzeża betonowe o wymiarach 8x30 cm na ławie betonowej z oporem bet. C12/15 wypełnieniem spoin zaprawą cementową </t>
  </si>
  <si>
    <t>Montaż i stawianie słupów linii napowietrznej NN . Żerdzie żelbetowe ŻN 200, P10ŻN.Dobór słupow. Obwód pierwszy-słup narozny N4-10,5/10E, słup przelotowo-krańcowy RNK2-10,5/6E. Obwód drugi-Słup narożny N4-10,510E, słup odporowy O4-10,5/10E</t>
  </si>
  <si>
    <t xml:space="preserve">Roboty pomiarowe przy liniowych robotach ziemnych - trasa drogi w terenie równinnym wytyczenie pasa drogowego wykonanie inwentaryzacji powykonawczej. </t>
  </si>
  <si>
    <t xml:space="preserve">Roboty ziemne wykonywane w gr.kat. III z transportem urobku na terenie lub poza terenem budowy z wykorzystaniem na nasypy </t>
  </si>
  <si>
    <t>Przykanaliki PVC-U 160 mm SN10 SDR34 z obsypką i zasypka piaskiem gr.15cm z wykonaniem robót ziemnych</t>
  </si>
  <si>
    <t>Rów kryty - rura PEHD karbowana fi 50 z wykonaniem podsypki i zasypki piaskiem z wykonaniem robót ziemnych</t>
  </si>
  <si>
    <t xml:space="preserve">Studnie rewizyjne z kręgów betonowych wibroprasowane o śr. 1000 mm w gotowym wykopie o głębok. do 2m łączone na felc z gumową uszczelką z płytą nastudzienną z pierścieniami odciążającymi oraz włazami żeliwnymi z żeliwa sferoidalnego typu D400 </t>
  </si>
  <si>
    <t>Wykonanie koryta na całej szerokości ciagu pieszo-rowerowego w gruncie kat. I-IV głębokości 10cm oraz zjazdów w ciagu pieszo-rowerowym z transportem urobku w obrębie lub poza terenem budow. Ścieżka biegnie po istniejącym terenie</t>
  </si>
  <si>
    <t>Wykonanie koryta na całej szerokości peronów autobusowych w gruncie kat. I-IV głębokości 17cm wykorzystaniem gruntu na zasypki, nasypy na terenie budowy z transportem po terenie budowy i odwozem nadmiaru poza teren budowy.</t>
  </si>
  <si>
    <t>Wykonanie koryta na całej szerokości zjazdów z AC w gruncie kat. I-IV głębokośc 30 cm wykorzystaniem gruntu na zasypki, nasypy na terenie budowy z transportem po terenie budowy i odwozem nadmiaru poza teren budowy. - zjazdy do posesji z dojściami do furtek</t>
  </si>
  <si>
    <t>Wykonanie koryta na poszerzeniach jezdni w gruncie kat. II-IV głębokości koryta -41 cm z wykorzystaniem gruntu na zasypki, nasypy na terenie budowy z transportem po terenie budowy i odwozem nadmiaru poza teren budowy</t>
  </si>
  <si>
    <t xml:space="preserve">Podbudowa z kruszywa łamanego na poszerzeniach i na odcinkach występowania nowej konstrukcji - warstwa dolna 0/63mm o grubości po zagęszczeniu 20 cm </t>
  </si>
  <si>
    <t xml:space="preserve"> D-04.03.01</t>
  </si>
  <si>
    <t xml:space="preserve">Nawierzchnia z mieszanek mineralno-bitumicznych grysowych - warstwa wiążąca asfaltowa - grubość po zagęszczeniu 5 cm z AC11W50/70 WT-1, WT-2 </t>
  </si>
  <si>
    <t>Wykonanie nowych i odtworzenie istniejących rowów przydrożnych z wyprofilowaniem skarp i dna rowu wraz z transportem urobku w obrębie lub poza teren budowy z wykorzystaniem na nasypy i obsypki.</t>
  </si>
  <si>
    <t xml:space="preserve"> D-08.05.01</t>
  </si>
  <si>
    <t>Umocnienie skarp płytami betonowymi azurowymi 50x50cm o gr.10cm na podsypce piaskowej gr. 10 cm ze stabilizacją płyt kołkami drewnianymi 2 /płytę oraz dna rowów płytami betonowymi pełnymi 50x50cm o gr. 7 cm. Przy wylotach na odcinku 2mb zabetonowanie otworów betonem C12/15</t>
  </si>
  <si>
    <t xml:space="preserve">Wykonanie nowych i odtworzenie istniejących rowów przydrożnych z wyprofilowaniem skarp i dna rowu wraz z transportem urobku w obrębie lub poza teren budowy </t>
  </si>
  <si>
    <t xml:space="preserve">Montaż kładki dla pieszych i rowerzystow nad rowem - podpory beton drogowo-mostowy C25/30 </t>
  </si>
  <si>
    <t>Montaż kładki dla pieszych i rowerzystow nad ciekiem wodnym- przęsła obmiar = 1.000 kpl.</t>
  </si>
  <si>
    <t xml:space="preserve"> D-01.02.01</t>
  </si>
  <si>
    <t xml:space="preserve"> D-06.01.01</t>
  </si>
  <si>
    <t xml:space="preserve"> D-08.01.01b</t>
  </si>
  <si>
    <t xml:space="preserve"> D-08.03.01</t>
  </si>
  <si>
    <t xml:space="preserve"> D-07.02.01</t>
  </si>
  <si>
    <t xml:space="preserve"> D-06.02.01 </t>
  </si>
  <si>
    <t xml:space="preserve"> D-06.02.01a </t>
  </si>
  <si>
    <t xml:space="preserve">Wykonanie koryta na całej szerokości zjazdów w gruncie kat. I-IV głębokości 23 cm zwykorzystaniem gruntu na zasypki, nasypy na terenie budowy z transportem po terenie budowy i odwozem nadmiaru poza teren budowy. - zjazdy do pól </t>
  </si>
  <si>
    <t xml:space="preserve">Docieplenie wodociągu keramzytem gr 60 cm </t>
  </si>
  <si>
    <t xml:space="preserve"> D-01.01.01</t>
  </si>
  <si>
    <t xml:space="preserve"> D-01.02.02a</t>
  </si>
  <si>
    <t xml:space="preserve"> D-04.05.01</t>
  </si>
  <si>
    <t xml:space="preserve"> D-04.04.02</t>
  </si>
  <si>
    <t xml:space="preserve"> D-02.00.00</t>
  </si>
  <si>
    <t xml:space="preserve"> D-07.01.01</t>
  </si>
  <si>
    <t xml:space="preserve"> D-07.05.01</t>
  </si>
  <si>
    <t xml:space="preserve"> D - 02.03.01 </t>
  </si>
  <si>
    <t xml:space="preserve"> D-06.02.01a</t>
  </si>
  <si>
    <t xml:space="preserve"> D-03.01.03a</t>
  </si>
  <si>
    <t xml:space="preserve"> D-04.04.04</t>
  </si>
  <si>
    <t xml:space="preserve"> D-05.03.05b</t>
  </si>
  <si>
    <t xml:space="preserve"> D-05.03.05a</t>
  </si>
  <si>
    <t xml:space="preserve"> D-01.03.04P</t>
  </si>
  <si>
    <t xml:space="preserve"> D-05.02.01</t>
  </si>
  <si>
    <t xml:space="preserve"> D-02.00.01 D-02.01.01</t>
  </si>
  <si>
    <t>D-05.03.26i</t>
  </si>
  <si>
    <t>D-05.03.05a</t>
  </si>
  <si>
    <t>D-05.03.05b</t>
  </si>
  <si>
    <t>D-04.03.01</t>
  </si>
  <si>
    <t xml:space="preserve">D-04.07.01a
D-05.03.26g 26i 26k </t>
  </si>
  <si>
    <t>D-04.04.02</t>
  </si>
  <si>
    <t>D-04.04.04</t>
  </si>
  <si>
    <t xml:space="preserve"> D-04.05.00
D-04.05.01 </t>
  </si>
  <si>
    <t>D-04.05.01</t>
  </si>
  <si>
    <t>D-04.01.01</t>
  </si>
  <si>
    <t xml:space="preserve"> D-04.01.01
D-10.07.01</t>
  </si>
  <si>
    <t xml:space="preserve">D-06.02.01a </t>
  </si>
  <si>
    <t xml:space="preserve"> D-02.00.01
D-02.01.01</t>
  </si>
  <si>
    <t xml:space="preserve">D-01.01.01a
D-01.01.01b </t>
  </si>
  <si>
    <t xml:space="preserve"> D-08.02.02
D-10.01.01</t>
  </si>
  <si>
    <t xml:space="preserve"> D-04.07.01a
D-05.03.26g 26i 26k </t>
  </si>
  <si>
    <t xml:space="preserve"> D-03.01.01
D-03.01.03a </t>
  </si>
  <si>
    <t>D-06.02.01
D-03.01.03c</t>
  </si>
  <si>
    <t>D-06.02.01
D-03.01.03a</t>
  </si>
  <si>
    <t xml:space="preserve"> D-0-03.02.01
D-03.01.03c</t>
  </si>
  <si>
    <t>D-03.02.01
D-03.01.03c</t>
  </si>
  <si>
    <t>KNR 4-04 0102-02
analiza własna
D-01.02.04</t>
  </si>
  <si>
    <t xml:space="preserve"> D-01.02.04
D-07.06.01b
kalkulacja własna</t>
  </si>
  <si>
    <t>kalkulacja własna</t>
  </si>
  <si>
    <t xml:space="preserve">Nadzór archeologiczny przy pracach ziemnych na terenie inwestycji - zgodnie z Postanowieniem Mazowieckiego Wojewódzkiego Konserwatora Zabytków </t>
  </si>
  <si>
    <t xml:space="preserve">Rozebranie istniejących ogrodzeń, bram, furtek  z odwozem poza teren budowy. </t>
  </si>
  <si>
    <t>Rozebranie istniejących ogrodzeń, bram, furtek wg stanu i rodzaju jak w terenie z odwozem poza teren budowy.</t>
  </si>
  <si>
    <r>
      <t xml:space="preserve">Montaż kładki dla pieszych i rowerzystów - płyty przejściowe z betonu </t>
    </r>
    <r>
      <rPr>
        <sz val="11"/>
        <color theme="1"/>
        <rFont val="Calibri"/>
        <family val="2"/>
        <charset val="238"/>
        <scheme val="minor"/>
      </rPr>
      <t xml:space="preserve">C25/30 </t>
    </r>
  </si>
  <si>
    <r>
      <t xml:space="preserve">KOSZTORYS OFERTOWY </t>
    </r>
    <r>
      <rPr>
        <b/>
        <i/>
        <sz val="12"/>
        <color theme="1"/>
        <rFont val="Calibri"/>
        <family val="2"/>
        <charset val="238"/>
        <scheme val="minor"/>
      </rPr>
      <t>(aktualizacja 23.02.2022)</t>
    </r>
  </si>
  <si>
    <t>Montaż stojaków na rowery na 10 stanowisk oraz skrzynki z podstawowym zestawem narzędzi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</si>
</sst>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 applyProtection="1">
      <alignment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 wrapText="1"/>
    </xf>
    <xf numFmtId="4" fontId="0" fillId="0" borderId="0" xfId="0" applyNumberFormat="1" applyAlignment="1" applyProtection="1">
      <alignment vertical="center"/>
    </xf>
    <xf numFmtId="0" fontId="0" fillId="0" borderId="6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vertical="center"/>
    </xf>
    <xf numFmtId="0" fontId="0" fillId="0" borderId="7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vertical="center" wrapText="1"/>
    </xf>
    <xf numFmtId="4" fontId="0" fillId="0" borderId="2" xfId="0" applyNumberFormat="1" applyBorder="1" applyAlignment="1" applyProtection="1">
      <alignment vertical="center"/>
    </xf>
    <xf numFmtId="0" fontId="0" fillId="3" borderId="6" xfId="0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vertical="center" wrapText="1"/>
    </xf>
    <xf numFmtId="4" fontId="0" fillId="3" borderId="1" xfId="0" applyNumberFormat="1" applyFill="1" applyBorder="1" applyAlignment="1" applyProtection="1">
      <alignment vertical="center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/>
    </xf>
    <xf numFmtId="4" fontId="0" fillId="0" borderId="1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6" xfId="0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vertical="center" wrapText="1"/>
    </xf>
    <xf numFmtId="4" fontId="0" fillId="0" borderId="3" xfId="0" applyNumberFormat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3" xfId="0" applyBorder="1" applyAlignment="1" applyProtection="1">
      <alignment horizontal="center" vertical="center"/>
    </xf>
    <xf numFmtId="4" fontId="0" fillId="5" borderId="1" xfId="0" applyNumberFormat="1" applyFont="1" applyFill="1" applyBorder="1" applyAlignment="1" applyProtection="1">
      <alignment vertical="center"/>
    </xf>
    <xf numFmtId="4" fontId="1" fillId="5" borderId="1" xfId="0" applyNumberFormat="1" applyFont="1" applyFill="1" applyBorder="1" applyAlignment="1" applyProtection="1">
      <alignment vertical="center"/>
    </xf>
    <xf numFmtId="0" fontId="0" fillId="4" borderId="1" xfId="0" applyFill="1" applyBorder="1" applyAlignment="1" applyProtection="1">
      <alignment vertical="center"/>
    </xf>
    <xf numFmtId="4" fontId="0" fillId="0" borderId="1" xfId="0" applyNumberFormat="1" applyFill="1" applyBorder="1" applyAlignment="1" applyProtection="1">
      <alignment vertical="center"/>
    </xf>
    <xf numFmtId="4" fontId="2" fillId="0" borderId="1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1" xfId="0" applyFont="1" applyFill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4" fontId="0" fillId="5" borderId="1" xfId="0" applyNumberFormat="1" applyFill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4" fontId="1" fillId="0" borderId="1" xfId="0" applyNumberFormat="1" applyFont="1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49" fontId="1" fillId="3" borderId="1" xfId="0" applyNumberFormat="1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4" fontId="0" fillId="2" borderId="1" xfId="0" applyNumberFormat="1" applyFill="1" applyBorder="1" applyAlignment="1" applyProtection="1">
      <alignment vertical="center"/>
      <protection locked="0"/>
    </xf>
    <xf numFmtId="4" fontId="0" fillId="0" borderId="1" xfId="0" applyNumberFormat="1" applyFont="1" applyFill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4" fontId="0" fillId="0" borderId="3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 wrapText="1"/>
    </xf>
    <xf numFmtId="4" fontId="0" fillId="0" borderId="2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5" borderId="4" xfId="0" applyFill="1" applyBorder="1" applyAlignment="1" applyProtection="1">
      <alignment horizontal="right" vertical="center"/>
    </xf>
    <xf numFmtId="0" fontId="0" fillId="5" borderId="8" xfId="0" applyFill="1" applyBorder="1" applyAlignment="1" applyProtection="1">
      <alignment horizontal="right" vertical="center"/>
    </xf>
    <xf numFmtId="0" fontId="0" fillId="5" borderId="6" xfId="0" applyFill="1" applyBorder="1" applyAlignment="1" applyProtection="1">
      <alignment horizontal="right" vertical="center"/>
    </xf>
    <xf numFmtId="0" fontId="0" fillId="0" borderId="4" xfId="0" applyBorder="1" applyAlignment="1" applyProtection="1">
      <alignment horizontal="right" vertical="center"/>
    </xf>
    <xf numFmtId="0" fontId="0" fillId="0" borderId="8" xfId="0" applyBorder="1" applyAlignment="1" applyProtection="1">
      <alignment horizontal="right" vertical="center"/>
    </xf>
    <xf numFmtId="0" fontId="0" fillId="0" borderId="6" xfId="0" applyBorder="1" applyAlignment="1" applyProtection="1">
      <alignment horizontal="right" vertical="center"/>
    </xf>
    <xf numFmtId="0" fontId="1" fillId="0" borderId="4" xfId="0" applyFont="1" applyBorder="1" applyAlignment="1" applyProtection="1">
      <alignment horizontal="right" vertical="center"/>
    </xf>
    <xf numFmtId="0" fontId="1" fillId="0" borderId="8" xfId="0" applyFont="1" applyBorder="1" applyAlignment="1" applyProtection="1">
      <alignment horizontal="right" vertical="center"/>
    </xf>
    <xf numFmtId="0" fontId="1" fillId="0" borderId="6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0" fillId="5" borderId="1" xfId="0" applyFont="1" applyFill="1" applyBorder="1" applyAlignment="1" applyProtection="1">
      <alignment horizontal="right" vertical="center"/>
    </xf>
    <xf numFmtId="0" fontId="0" fillId="5" borderId="1" xfId="0" applyFill="1" applyBorder="1" applyAlignment="1" applyProtection="1">
      <alignment horizontal="right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6"/>
  <sheetViews>
    <sheetView tabSelected="1" zoomScaleNormal="100" workbookViewId="0">
      <selection activeCell="F9" sqref="F9"/>
    </sheetView>
  </sheetViews>
  <sheetFormatPr defaultRowHeight="15" x14ac:dyDescent="0.25"/>
  <cols>
    <col min="1" max="1" width="4.7109375" style="59" customWidth="1"/>
    <col min="2" max="2" width="18.7109375" style="59" customWidth="1"/>
    <col min="3" max="3" width="46.5703125" style="1" customWidth="1"/>
    <col min="4" max="4" width="10.140625" style="59" customWidth="1"/>
    <col min="5" max="5" width="9.7109375" style="1" customWidth="1"/>
    <col min="6" max="6" width="12.7109375" style="1" customWidth="1"/>
    <col min="7" max="7" width="14.7109375" style="1" customWidth="1"/>
    <col min="8" max="8" width="11.7109375" style="1" customWidth="1"/>
    <col min="9" max="16384" width="9.140625" style="1"/>
  </cols>
  <sheetData>
    <row r="1" spans="1:8" ht="15.75" x14ac:dyDescent="0.25">
      <c r="A1" s="71" t="s">
        <v>250</v>
      </c>
      <c r="B1" s="71"/>
      <c r="C1" s="71"/>
      <c r="D1" s="71"/>
      <c r="E1" s="71"/>
      <c r="F1" s="71"/>
      <c r="G1" s="71"/>
    </row>
    <row r="2" spans="1:8" x14ac:dyDescent="0.25">
      <c r="A2" s="80" t="s">
        <v>27</v>
      </c>
      <c r="B2" s="80"/>
      <c r="C2" s="80"/>
      <c r="D2" s="80"/>
      <c r="E2" s="80"/>
      <c r="F2" s="80"/>
      <c r="G2" s="80"/>
    </row>
    <row r="3" spans="1:8" x14ac:dyDescent="0.25">
      <c r="A3" s="80" t="s">
        <v>28</v>
      </c>
      <c r="B3" s="80"/>
      <c r="C3" s="80"/>
      <c r="D3" s="80"/>
      <c r="E3" s="80"/>
      <c r="F3" s="80"/>
      <c r="G3" s="80"/>
    </row>
    <row r="4" spans="1:8" x14ac:dyDescent="0.25">
      <c r="B4" s="75" t="s">
        <v>150</v>
      </c>
      <c r="C4" s="76"/>
      <c r="D4" s="76"/>
      <c r="E4" s="76"/>
      <c r="F4" s="76"/>
    </row>
    <row r="5" spans="1:8" x14ac:dyDescent="0.25">
      <c r="A5" s="2" t="s">
        <v>128</v>
      </c>
      <c r="B5" s="3" t="s">
        <v>0</v>
      </c>
      <c r="C5" s="2" t="s">
        <v>1</v>
      </c>
      <c r="D5" s="2" t="s">
        <v>162</v>
      </c>
      <c r="E5" s="2" t="s">
        <v>2</v>
      </c>
      <c r="F5" s="4" t="s">
        <v>3</v>
      </c>
      <c r="G5" s="2" t="s">
        <v>18</v>
      </c>
    </row>
    <row r="6" spans="1:8" x14ac:dyDescent="0.25">
      <c r="A6" s="77" t="s">
        <v>151</v>
      </c>
      <c r="B6" s="78"/>
      <c r="C6" s="78"/>
      <c r="D6" s="78"/>
      <c r="E6" s="78"/>
      <c r="F6" s="78"/>
      <c r="G6" s="79"/>
    </row>
    <row r="7" spans="1:8" x14ac:dyDescent="0.25">
      <c r="A7" s="2"/>
      <c r="B7" s="3"/>
      <c r="C7" s="6" t="s">
        <v>19</v>
      </c>
      <c r="D7" s="2"/>
      <c r="E7" s="5"/>
      <c r="F7" s="7"/>
      <c r="G7" s="5"/>
      <c r="H7" s="8"/>
    </row>
    <row r="8" spans="1:8" ht="91.5" customHeight="1" x14ac:dyDescent="0.25">
      <c r="A8" s="11">
        <v>1</v>
      </c>
      <c r="B8" s="9" t="s">
        <v>206</v>
      </c>
      <c r="C8" s="10" t="s">
        <v>169</v>
      </c>
      <c r="D8" s="11" t="s">
        <v>5</v>
      </c>
      <c r="E8" s="12">
        <v>0.9</v>
      </c>
      <c r="F8" s="50">
        <v>0</v>
      </c>
      <c r="G8" s="12">
        <f>ROUND(E8*ROUND(F8,2),2)</f>
        <v>0</v>
      </c>
    </row>
    <row r="9" spans="1:8" ht="30" x14ac:dyDescent="0.25">
      <c r="A9" s="11">
        <v>2</v>
      </c>
      <c r="B9" s="9" t="s">
        <v>235</v>
      </c>
      <c r="C9" s="10" t="s">
        <v>32</v>
      </c>
      <c r="D9" s="11" t="s">
        <v>7</v>
      </c>
      <c r="E9" s="12">
        <v>2</v>
      </c>
      <c r="F9" s="50">
        <v>0</v>
      </c>
      <c r="G9" s="12">
        <f t="shared" ref="G9:G11" si="0">ROUND(E9*ROUND(F9,2),2)</f>
        <v>0</v>
      </c>
    </row>
    <row r="10" spans="1:8" ht="45" x14ac:dyDescent="0.25">
      <c r="A10" s="11">
        <v>3</v>
      </c>
      <c r="B10" s="9" t="s">
        <v>197</v>
      </c>
      <c r="C10" s="10" t="s">
        <v>33</v>
      </c>
      <c r="D10" s="11" t="s">
        <v>7</v>
      </c>
      <c r="E10" s="22">
        <v>77</v>
      </c>
      <c r="F10" s="50">
        <v>0</v>
      </c>
      <c r="G10" s="12">
        <f t="shared" si="0"/>
        <v>0</v>
      </c>
    </row>
    <row r="11" spans="1:8" ht="30" x14ac:dyDescent="0.25">
      <c r="A11" s="11">
        <v>4</v>
      </c>
      <c r="B11" s="13" t="s">
        <v>96</v>
      </c>
      <c r="C11" s="14" t="s">
        <v>95</v>
      </c>
      <c r="D11" s="11" t="s">
        <v>17</v>
      </c>
      <c r="E11" s="12">
        <v>0.01</v>
      </c>
      <c r="F11" s="50">
        <v>0</v>
      </c>
      <c r="G11" s="12">
        <f t="shared" si="0"/>
        <v>0</v>
      </c>
    </row>
    <row r="12" spans="1:8" x14ac:dyDescent="0.25">
      <c r="A12" s="2"/>
      <c r="B12" s="16"/>
      <c r="C12" s="17" t="s">
        <v>119</v>
      </c>
      <c r="D12" s="2"/>
      <c r="E12" s="18"/>
      <c r="F12" s="18"/>
      <c r="G12" s="18"/>
      <c r="H12" s="8"/>
    </row>
    <row r="13" spans="1:8" ht="60" x14ac:dyDescent="0.25">
      <c r="A13" s="11">
        <v>5</v>
      </c>
      <c r="B13" s="9" t="s">
        <v>30</v>
      </c>
      <c r="C13" s="10" t="s">
        <v>34</v>
      </c>
      <c r="D13" s="11" t="s">
        <v>7</v>
      </c>
      <c r="E13" s="12">
        <v>2</v>
      </c>
      <c r="F13" s="50">
        <v>0</v>
      </c>
      <c r="G13" s="12">
        <f t="shared" ref="G13:G21" si="1">ROUND(E13*ROUND(F13,2),2)</f>
        <v>0</v>
      </c>
    </row>
    <row r="14" spans="1:8" ht="45" x14ac:dyDescent="0.25">
      <c r="A14" s="11">
        <v>6</v>
      </c>
      <c r="B14" s="9" t="s">
        <v>30</v>
      </c>
      <c r="C14" s="10" t="s">
        <v>35</v>
      </c>
      <c r="D14" s="11" t="s">
        <v>7</v>
      </c>
      <c r="E14" s="12">
        <v>2</v>
      </c>
      <c r="F14" s="50">
        <v>0</v>
      </c>
      <c r="G14" s="12">
        <f t="shared" si="1"/>
        <v>0</v>
      </c>
    </row>
    <row r="15" spans="1:8" ht="45" x14ac:dyDescent="0.25">
      <c r="A15" s="11">
        <v>7</v>
      </c>
      <c r="B15" s="9" t="s">
        <v>244</v>
      </c>
      <c r="C15" s="10" t="s">
        <v>247</v>
      </c>
      <c r="D15" s="11" t="s">
        <v>8</v>
      </c>
      <c r="E15" s="12">
        <v>471</v>
      </c>
      <c r="F15" s="50">
        <v>0</v>
      </c>
      <c r="G15" s="12">
        <f t="shared" si="1"/>
        <v>0</v>
      </c>
    </row>
    <row r="16" spans="1:8" s="23" customFormat="1" x14ac:dyDescent="0.25">
      <c r="A16" s="11">
        <v>9</v>
      </c>
      <c r="B16" s="19" t="s">
        <v>130</v>
      </c>
      <c r="C16" s="20" t="s">
        <v>131</v>
      </c>
      <c r="D16" s="21" t="s">
        <v>7</v>
      </c>
      <c r="E16" s="22">
        <v>1</v>
      </c>
      <c r="F16" s="51">
        <v>0</v>
      </c>
      <c r="G16" s="12">
        <f t="shared" si="1"/>
        <v>0</v>
      </c>
    </row>
    <row r="17" spans="1:8" ht="45" x14ac:dyDescent="0.25">
      <c r="A17" s="11">
        <v>10</v>
      </c>
      <c r="B17" s="9" t="s">
        <v>10</v>
      </c>
      <c r="C17" s="10" t="s">
        <v>40</v>
      </c>
      <c r="D17" s="11" t="s">
        <v>8</v>
      </c>
      <c r="E17" s="12">
        <v>893</v>
      </c>
      <c r="F17" s="50">
        <v>0</v>
      </c>
      <c r="G17" s="12">
        <f t="shared" si="1"/>
        <v>0</v>
      </c>
    </row>
    <row r="18" spans="1:8" ht="60" x14ac:dyDescent="0.25">
      <c r="A18" s="11">
        <v>11</v>
      </c>
      <c r="B18" s="9" t="s">
        <v>10</v>
      </c>
      <c r="C18" s="10" t="s">
        <v>170</v>
      </c>
      <c r="D18" s="11" t="s">
        <v>9</v>
      </c>
      <c r="E18" s="12">
        <v>1351</v>
      </c>
      <c r="F18" s="50">
        <v>0</v>
      </c>
      <c r="G18" s="12">
        <f t="shared" si="1"/>
        <v>0</v>
      </c>
    </row>
    <row r="19" spans="1:8" ht="45" x14ac:dyDescent="0.25">
      <c r="A19" s="11">
        <v>12</v>
      </c>
      <c r="B19" s="9" t="s">
        <v>10</v>
      </c>
      <c r="C19" s="10" t="s">
        <v>42</v>
      </c>
      <c r="D19" s="11" t="s">
        <v>9</v>
      </c>
      <c r="E19" s="12">
        <v>1351</v>
      </c>
      <c r="F19" s="50">
        <v>0</v>
      </c>
      <c r="G19" s="12">
        <f t="shared" si="1"/>
        <v>0</v>
      </c>
    </row>
    <row r="20" spans="1:8" s="23" customFormat="1" ht="39.75" customHeight="1" x14ac:dyDescent="0.25">
      <c r="A20" s="11">
        <v>13</v>
      </c>
      <c r="B20" s="19" t="s">
        <v>132</v>
      </c>
      <c r="C20" s="20" t="s">
        <v>171</v>
      </c>
      <c r="D20" s="21" t="s">
        <v>9</v>
      </c>
      <c r="E20" s="22">
        <v>50</v>
      </c>
      <c r="F20" s="51">
        <v>0</v>
      </c>
      <c r="G20" s="12">
        <f t="shared" si="1"/>
        <v>0</v>
      </c>
    </row>
    <row r="21" spans="1:8" ht="30" x14ac:dyDescent="0.25">
      <c r="A21" s="11">
        <v>14</v>
      </c>
      <c r="B21" s="24" t="s">
        <v>10</v>
      </c>
      <c r="C21" s="10" t="s">
        <v>38</v>
      </c>
      <c r="D21" s="11" t="s">
        <v>9</v>
      </c>
      <c r="E21" s="12">
        <v>1736</v>
      </c>
      <c r="F21" s="50">
        <v>0</v>
      </c>
      <c r="G21" s="12">
        <f t="shared" si="1"/>
        <v>0</v>
      </c>
    </row>
    <row r="22" spans="1:8" x14ac:dyDescent="0.25">
      <c r="A22" s="2"/>
      <c r="B22" s="3"/>
      <c r="C22" s="17" t="s">
        <v>120</v>
      </c>
      <c r="D22" s="2"/>
      <c r="E22" s="18"/>
      <c r="F22" s="18"/>
      <c r="G22" s="18"/>
      <c r="H22" s="8"/>
    </row>
    <row r="23" spans="1:8" ht="30" x14ac:dyDescent="0.25">
      <c r="A23" s="11">
        <v>15</v>
      </c>
      <c r="B23" s="9" t="s">
        <v>207</v>
      </c>
      <c r="C23" s="10" t="s">
        <v>63</v>
      </c>
      <c r="D23" s="11" t="s">
        <v>6</v>
      </c>
      <c r="E23" s="12">
        <v>197.81</v>
      </c>
      <c r="F23" s="52">
        <v>0</v>
      </c>
      <c r="G23" s="12">
        <f t="shared" ref="G23:G24" si="2">ROUND(E23*ROUND(F23,2),2)</f>
        <v>0</v>
      </c>
    </row>
    <row r="24" spans="1:8" ht="30" x14ac:dyDescent="0.25">
      <c r="A24" s="11">
        <v>16</v>
      </c>
      <c r="B24" s="9" t="s">
        <v>75</v>
      </c>
      <c r="C24" s="10" t="s">
        <v>172</v>
      </c>
      <c r="D24" s="11" t="s">
        <v>6</v>
      </c>
      <c r="E24" s="12">
        <v>1150</v>
      </c>
      <c r="F24" s="52">
        <v>0</v>
      </c>
      <c r="G24" s="12">
        <f t="shared" si="2"/>
        <v>0</v>
      </c>
    </row>
    <row r="25" spans="1:8" x14ac:dyDescent="0.25">
      <c r="A25" s="2"/>
      <c r="B25" s="16"/>
      <c r="C25" s="17" t="s">
        <v>21</v>
      </c>
      <c r="D25" s="2"/>
      <c r="E25" s="18"/>
      <c r="F25" s="18"/>
      <c r="G25" s="18"/>
      <c r="H25" s="8"/>
    </row>
    <row r="26" spans="1:8" ht="75" x14ac:dyDescent="0.25">
      <c r="A26" s="11">
        <v>17</v>
      </c>
      <c r="B26" s="9" t="s">
        <v>67</v>
      </c>
      <c r="C26" s="10" t="s">
        <v>173</v>
      </c>
      <c r="D26" s="11" t="s">
        <v>9</v>
      </c>
      <c r="E26" s="12">
        <v>2169.25</v>
      </c>
      <c r="F26" s="50">
        <v>0</v>
      </c>
      <c r="G26" s="12">
        <f t="shared" ref="G26:G32" si="3">ROUND(E26*ROUND(F26,2),2)</f>
        <v>0</v>
      </c>
    </row>
    <row r="27" spans="1:8" ht="75" x14ac:dyDescent="0.25">
      <c r="A27" s="11">
        <v>18</v>
      </c>
      <c r="B27" s="9" t="s">
        <v>67</v>
      </c>
      <c r="C27" s="10" t="s">
        <v>174</v>
      </c>
      <c r="D27" s="11" t="s">
        <v>9</v>
      </c>
      <c r="E27" s="12">
        <v>43</v>
      </c>
      <c r="F27" s="50">
        <v>0</v>
      </c>
      <c r="G27" s="12">
        <f t="shared" si="3"/>
        <v>0</v>
      </c>
    </row>
    <row r="28" spans="1:8" ht="105" x14ac:dyDescent="0.25">
      <c r="A28" s="11">
        <v>19</v>
      </c>
      <c r="B28" s="9" t="s">
        <v>67</v>
      </c>
      <c r="C28" s="10" t="s">
        <v>175</v>
      </c>
      <c r="D28" s="11" t="s">
        <v>9</v>
      </c>
      <c r="E28" s="12">
        <v>136.9</v>
      </c>
      <c r="F28" s="52">
        <v>0</v>
      </c>
      <c r="G28" s="12">
        <f t="shared" si="3"/>
        <v>0</v>
      </c>
    </row>
    <row r="29" spans="1:8" ht="60" x14ac:dyDescent="0.25">
      <c r="A29" s="11">
        <v>20</v>
      </c>
      <c r="B29" s="9" t="s">
        <v>208</v>
      </c>
      <c r="C29" s="10" t="s">
        <v>176</v>
      </c>
      <c r="D29" s="11" t="s">
        <v>9</v>
      </c>
      <c r="E29" s="12">
        <v>2359.15</v>
      </c>
      <c r="F29" s="52">
        <v>0</v>
      </c>
      <c r="G29" s="12">
        <f t="shared" si="3"/>
        <v>0</v>
      </c>
    </row>
    <row r="30" spans="1:8" ht="45" x14ac:dyDescent="0.25">
      <c r="A30" s="11">
        <v>21</v>
      </c>
      <c r="B30" s="9" t="s">
        <v>209</v>
      </c>
      <c r="C30" s="10" t="s">
        <v>68</v>
      </c>
      <c r="D30" s="11" t="s">
        <v>9</v>
      </c>
      <c r="E30" s="12">
        <v>184</v>
      </c>
      <c r="F30" s="52">
        <v>0</v>
      </c>
      <c r="G30" s="12">
        <f t="shared" si="3"/>
        <v>0</v>
      </c>
    </row>
    <row r="31" spans="1:8" ht="45" x14ac:dyDescent="0.25">
      <c r="A31" s="11">
        <v>22</v>
      </c>
      <c r="B31" s="9" t="s">
        <v>209</v>
      </c>
      <c r="C31" s="10" t="s">
        <v>138</v>
      </c>
      <c r="D31" s="11" t="s">
        <v>9</v>
      </c>
      <c r="E31" s="12">
        <v>2175.25</v>
      </c>
      <c r="F31" s="52">
        <v>0</v>
      </c>
      <c r="G31" s="12">
        <f t="shared" si="3"/>
        <v>0</v>
      </c>
    </row>
    <row r="32" spans="1:8" ht="45" x14ac:dyDescent="0.25">
      <c r="A32" s="11">
        <v>23</v>
      </c>
      <c r="B32" s="9" t="s">
        <v>189</v>
      </c>
      <c r="C32" s="10" t="s">
        <v>81</v>
      </c>
      <c r="D32" s="11" t="s">
        <v>9</v>
      </c>
      <c r="E32" s="12">
        <v>1736</v>
      </c>
      <c r="F32" s="52">
        <v>0</v>
      </c>
      <c r="G32" s="12">
        <f t="shared" si="3"/>
        <v>0</v>
      </c>
    </row>
    <row r="33" spans="1:8" x14ac:dyDescent="0.25">
      <c r="A33" s="2"/>
      <c r="B33" s="16"/>
      <c r="C33" s="17" t="s">
        <v>23</v>
      </c>
      <c r="D33" s="2"/>
      <c r="E33" s="18"/>
      <c r="F33" s="18"/>
      <c r="G33" s="18"/>
      <c r="H33" s="8"/>
    </row>
    <row r="34" spans="1:8" ht="60" x14ac:dyDescent="0.25">
      <c r="A34" s="11">
        <v>24</v>
      </c>
      <c r="B34" s="9" t="s">
        <v>218</v>
      </c>
      <c r="C34" s="25" t="s">
        <v>82</v>
      </c>
      <c r="D34" s="11" t="s">
        <v>9</v>
      </c>
      <c r="E34" s="12">
        <v>1736</v>
      </c>
      <c r="F34" s="50">
        <v>0</v>
      </c>
      <c r="G34" s="12">
        <f>ROUND(E34*ROUND(F34,2),2)</f>
        <v>0</v>
      </c>
    </row>
    <row r="35" spans="1:8" x14ac:dyDescent="0.25">
      <c r="A35" s="2"/>
      <c r="B35" s="16"/>
      <c r="C35" s="17" t="s">
        <v>22</v>
      </c>
      <c r="D35" s="2"/>
      <c r="E35" s="18"/>
      <c r="F35" s="18"/>
      <c r="G35" s="18"/>
      <c r="H35" s="8"/>
    </row>
    <row r="36" spans="1:8" ht="30" x14ac:dyDescent="0.25">
      <c r="A36" s="11">
        <v>25</v>
      </c>
      <c r="B36" s="9" t="s">
        <v>210</v>
      </c>
      <c r="C36" s="10" t="s">
        <v>74</v>
      </c>
      <c r="D36" s="11" t="s">
        <v>9</v>
      </c>
      <c r="E36" s="12">
        <v>1300</v>
      </c>
      <c r="F36" s="52">
        <v>0</v>
      </c>
      <c r="G36" s="12">
        <f t="shared" ref="G36:G37" si="4">ROUND(E36*ROUND(F36,2),2)</f>
        <v>0</v>
      </c>
    </row>
    <row r="37" spans="1:8" ht="30" x14ac:dyDescent="0.25">
      <c r="A37" s="11">
        <v>26</v>
      </c>
      <c r="B37" s="9" t="s">
        <v>198</v>
      </c>
      <c r="C37" s="10" t="s">
        <v>85</v>
      </c>
      <c r="D37" s="11" t="s">
        <v>9</v>
      </c>
      <c r="E37" s="12">
        <v>1200</v>
      </c>
      <c r="F37" s="52">
        <v>0</v>
      </c>
      <c r="G37" s="12">
        <f t="shared" si="4"/>
        <v>0</v>
      </c>
    </row>
    <row r="38" spans="1:8" x14ac:dyDescent="0.25">
      <c r="A38" s="2"/>
      <c r="B38" s="16"/>
      <c r="C38" s="17" t="s">
        <v>122</v>
      </c>
      <c r="D38" s="2"/>
      <c r="E38" s="18"/>
      <c r="F38" s="18"/>
      <c r="G38" s="18"/>
      <c r="H38" s="8"/>
    </row>
    <row r="39" spans="1:8" ht="45" x14ac:dyDescent="0.25">
      <c r="A39" s="11">
        <v>27</v>
      </c>
      <c r="B39" s="9" t="s">
        <v>199</v>
      </c>
      <c r="C39" s="10" t="s">
        <v>70</v>
      </c>
      <c r="D39" s="11" t="s">
        <v>8</v>
      </c>
      <c r="E39" s="12">
        <v>45</v>
      </c>
      <c r="F39" s="52">
        <v>0</v>
      </c>
      <c r="G39" s="12">
        <f t="shared" ref="G39:G41" si="5">ROUND(E39*ROUND(F39,2),2)</f>
        <v>0</v>
      </c>
    </row>
    <row r="40" spans="1:8" ht="45" x14ac:dyDescent="0.25">
      <c r="A40" s="11">
        <v>28</v>
      </c>
      <c r="B40" s="9" t="s">
        <v>200</v>
      </c>
      <c r="C40" s="10" t="s">
        <v>177</v>
      </c>
      <c r="D40" s="11" t="s">
        <v>8</v>
      </c>
      <c r="E40" s="12">
        <v>867.7</v>
      </c>
      <c r="F40" s="50">
        <v>0</v>
      </c>
      <c r="G40" s="12">
        <f t="shared" si="5"/>
        <v>0</v>
      </c>
    </row>
    <row r="41" spans="1:8" ht="45" x14ac:dyDescent="0.25">
      <c r="A41" s="11">
        <v>29</v>
      </c>
      <c r="B41" s="9" t="s">
        <v>236</v>
      </c>
      <c r="C41" s="10" t="s">
        <v>71</v>
      </c>
      <c r="D41" s="11" t="s">
        <v>9</v>
      </c>
      <c r="E41" s="12">
        <v>2266.25</v>
      </c>
      <c r="F41" s="52">
        <v>0</v>
      </c>
      <c r="G41" s="12">
        <f t="shared" si="5"/>
        <v>0</v>
      </c>
    </row>
    <row r="42" spans="1:8" x14ac:dyDescent="0.25">
      <c r="A42" s="2"/>
      <c r="B42" s="16"/>
      <c r="C42" s="6" t="s">
        <v>26</v>
      </c>
      <c r="D42" s="2"/>
      <c r="E42" s="18"/>
      <c r="F42" s="18"/>
      <c r="G42" s="18"/>
      <c r="H42" s="8"/>
    </row>
    <row r="43" spans="1:8" ht="45" x14ac:dyDescent="0.25">
      <c r="A43" s="11">
        <v>30</v>
      </c>
      <c r="B43" s="9" t="s">
        <v>211</v>
      </c>
      <c r="C43" s="10" t="s">
        <v>124</v>
      </c>
      <c r="D43" s="21" t="s">
        <v>9</v>
      </c>
      <c r="E43" s="12">
        <v>132</v>
      </c>
      <c r="F43" s="50">
        <v>0</v>
      </c>
      <c r="G43" s="12">
        <f t="shared" ref="G43:G46" si="6">ROUND(E43*ROUND(F43,2),2)</f>
        <v>0</v>
      </c>
    </row>
    <row r="44" spans="1:8" ht="30" x14ac:dyDescent="0.25">
      <c r="A44" s="11">
        <v>31</v>
      </c>
      <c r="B44" s="9" t="s">
        <v>201</v>
      </c>
      <c r="C44" s="10" t="s">
        <v>91</v>
      </c>
      <c r="D44" s="11" t="s">
        <v>7</v>
      </c>
      <c r="E44" s="12">
        <v>10</v>
      </c>
      <c r="F44" s="52">
        <v>0</v>
      </c>
      <c r="G44" s="12">
        <f t="shared" si="6"/>
        <v>0</v>
      </c>
    </row>
    <row r="45" spans="1:8" ht="45" x14ac:dyDescent="0.25">
      <c r="A45" s="11">
        <v>32</v>
      </c>
      <c r="B45" s="9" t="s">
        <v>201</v>
      </c>
      <c r="C45" s="10" t="s">
        <v>92</v>
      </c>
      <c r="D45" s="11" t="s">
        <v>7</v>
      </c>
      <c r="E45" s="12">
        <v>13</v>
      </c>
      <c r="F45" s="52">
        <v>0</v>
      </c>
      <c r="G45" s="12">
        <f t="shared" si="6"/>
        <v>0</v>
      </c>
    </row>
    <row r="46" spans="1:8" x14ac:dyDescent="0.25">
      <c r="A46" s="11">
        <v>33</v>
      </c>
      <c r="B46" s="9" t="s">
        <v>212</v>
      </c>
      <c r="C46" s="10" t="s">
        <v>125</v>
      </c>
      <c r="D46" s="11" t="s">
        <v>8</v>
      </c>
      <c r="E46" s="12">
        <v>458</v>
      </c>
      <c r="F46" s="50">
        <v>0</v>
      </c>
      <c r="G46" s="12">
        <f t="shared" si="6"/>
        <v>0</v>
      </c>
    </row>
    <row r="47" spans="1:8" x14ac:dyDescent="0.25">
      <c r="A47" s="2"/>
      <c r="B47" s="16"/>
      <c r="C47" s="6" t="s">
        <v>25</v>
      </c>
      <c r="D47" s="2"/>
      <c r="E47" s="18"/>
      <c r="F47" s="18"/>
      <c r="G47" s="18"/>
      <c r="H47" s="8"/>
    </row>
    <row r="48" spans="1:8" ht="30" x14ac:dyDescent="0.25">
      <c r="A48" s="11">
        <v>34</v>
      </c>
      <c r="B48" s="9" t="s">
        <v>31</v>
      </c>
      <c r="C48" s="10" t="s">
        <v>88</v>
      </c>
      <c r="D48" s="11" t="s">
        <v>7</v>
      </c>
      <c r="E48" s="12">
        <v>7</v>
      </c>
      <c r="F48" s="52">
        <v>0</v>
      </c>
      <c r="G48" s="12">
        <f t="shared" ref="G48:G52" si="7">ROUND(E48*ROUND(F48,2),2)</f>
        <v>0</v>
      </c>
    </row>
    <row r="49" spans="1:8" ht="30" x14ac:dyDescent="0.25">
      <c r="A49" s="11">
        <v>35</v>
      </c>
      <c r="B49" s="9" t="s">
        <v>31</v>
      </c>
      <c r="C49" s="10" t="s">
        <v>133</v>
      </c>
      <c r="D49" s="11" t="s">
        <v>7</v>
      </c>
      <c r="E49" s="12">
        <v>12</v>
      </c>
      <c r="F49" s="52">
        <v>0</v>
      </c>
      <c r="G49" s="12">
        <f t="shared" si="7"/>
        <v>0</v>
      </c>
    </row>
    <row r="50" spans="1:8" ht="30" x14ac:dyDescent="0.25">
      <c r="A50" s="11">
        <v>36</v>
      </c>
      <c r="B50" s="9" t="s">
        <v>31</v>
      </c>
      <c r="C50" s="10" t="s">
        <v>89</v>
      </c>
      <c r="D50" s="11" t="s">
        <v>7</v>
      </c>
      <c r="E50" s="12">
        <v>9</v>
      </c>
      <c r="F50" s="52">
        <v>0</v>
      </c>
      <c r="G50" s="12">
        <f t="shared" si="7"/>
        <v>0</v>
      </c>
    </row>
    <row r="51" spans="1:8" ht="30" x14ac:dyDescent="0.25">
      <c r="A51" s="11">
        <v>37</v>
      </c>
      <c r="B51" s="9" t="s">
        <v>31</v>
      </c>
      <c r="C51" s="10" t="s">
        <v>90</v>
      </c>
      <c r="D51" s="11" t="s">
        <v>7</v>
      </c>
      <c r="E51" s="12">
        <v>3</v>
      </c>
      <c r="F51" s="52">
        <v>0</v>
      </c>
      <c r="G51" s="12">
        <f t="shared" si="7"/>
        <v>0</v>
      </c>
    </row>
    <row r="52" spans="1:8" x14ac:dyDescent="0.25">
      <c r="A52" s="11">
        <v>38</v>
      </c>
      <c r="B52" s="9" t="s">
        <v>143</v>
      </c>
      <c r="C52" s="20" t="s">
        <v>144</v>
      </c>
      <c r="D52" s="11" t="s">
        <v>7</v>
      </c>
      <c r="E52" s="12">
        <v>1</v>
      </c>
      <c r="F52" s="52">
        <v>0</v>
      </c>
      <c r="G52" s="12">
        <f t="shared" si="7"/>
        <v>0</v>
      </c>
    </row>
    <row r="53" spans="1:8" x14ac:dyDescent="0.25">
      <c r="A53" s="2"/>
      <c r="B53" s="16"/>
      <c r="C53" s="17" t="s">
        <v>123</v>
      </c>
      <c r="D53" s="2"/>
      <c r="E53" s="18"/>
      <c r="F53" s="18"/>
      <c r="G53" s="18"/>
      <c r="H53" s="8"/>
    </row>
    <row r="54" spans="1:8" ht="32.25" customHeight="1" x14ac:dyDescent="0.25">
      <c r="A54" s="11">
        <v>39</v>
      </c>
      <c r="B54" s="9"/>
      <c r="C54" s="20" t="s">
        <v>251</v>
      </c>
      <c r="D54" s="11" t="s">
        <v>4</v>
      </c>
      <c r="E54" s="12">
        <v>1</v>
      </c>
      <c r="F54" s="52">
        <v>0</v>
      </c>
      <c r="G54" s="12">
        <f t="shared" ref="G54:G55" si="8">ROUND(E54*ROUND(F54,2),2)</f>
        <v>0</v>
      </c>
    </row>
    <row r="55" spans="1:8" ht="45" x14ac:dyDescent="0.25">
      <c r="A55" s="11">
        <v>40</v>
      </c>
      <c r="B55" s="19" t="s">
        <v>243</v>
      </c>
      <c r="C55" s="26" t="s">
        <v>134</v>
      </c>
      <c r="D55" s="11" t="s">
        <v>7</v>
      </c>
      <c r="E55" s="12">
        <v>1</v>
      </c>
      <c r="F55" s="52">
        <v>0</v>
      </c>
      <c r="G55" s="12">
        <f t="shared" si="8"/>
        <v>0</v>
      </c>
    </row>
    <row r="56" spans="1:8" x14ac:dyDescent="0.25">
      <c r="A56" s="2"/>
      <c r="B56" s="16" t="s">
        <v>135</v>
      </c>
      <c r="C56" s="27" t="s">
        <v>111</v>
      </c>
      <c r="D56" s="2"/>
      <c r="E56" s="18"/>
      <c r="F56" s="18"/>
      <c r="G56" s="18"/>
      <c r="H56" s="8"/>
    </row>
    <row r="57" spans="1:8" ht="30" x14ac:dyDescent="0.25">
      <c r="A57" s="11">
        <v>41</v>
      </c>
      <c r="B57" s="9" t="s">
        <v>97</v>
      </c>
      <c r="C57" s="10" t="s">
        <v>118</v>
      </c>
      <c r="D57" s="11" t="s">
        <v>7</v>
      </c>
      <c r="E57" s="12">
        <v>4</v>
      </c>
      <c r="F57" s="53">
        <v>0</v>
      </c>
      <c r="G57" s="12">
        <f t="shared" ref="G57:G65" si="9">ROUND(E57*ROUND(F57,2),2)</f>
        <v>0</v>
      </c>
    </row>
    <row r="58" spans="1:8" ht="30" x14ac:dyDescent="0.25">
      <c r="A58" s="11">
        <v>42</v>
      </c>
      <c r="B58" s="9" t="s">
        <v>98</v>
      </c>
      <c r="C58" s="10" t="s">
        <v>117</v>
      </c>
      <c r="D58" s="11" t="s">
        <v>7</v>
      </c>
      <c r="E58" s="12">
        <v>1</v>
      </c>
      <c r="F58" s="52">
        <v>0</v>
      </c>
      <c r="G58" s="12">
        <f t="shared" si="9"/>
        <v>0</v>
      </c>
    </row>
    <row r="59" spans="1:8" ht="45" x14ac:dyDescent="0.25">
      <c r="A59" s="11">
        <v>43</v>
      </c>
      <c r="B59" s="9" t="s">
        <v>99</v>
      </c>
      <c r="C59" s="10" t="s">
        <v>116</v>
      </c>
      <c r="D59" s="11" t="s">
        <v>100</v>
      </c>
      <c r="E59" s="12">
        <v>0.25</v>
      </c>
      <c r="F59" s="52">
        <v>0</v>
      </c>
      <c r="G59" s="12">
        <f t="shared" si="9"/>
        <v>0</v>
      </c>
    </row>
    <row r="60" spans="1:8" ht="90" x14ac:dyDescent="0.25">
      <c r="A60" s="11">
        <v>44</v>
      </c>
      <c r="B60" s="9" t="s">
        <v>101</v>
      </c>
      <c r="C60" s="20" t="s">
        <v>149</v>
      </c>
      <c r="D60" s="11" t="s">
        <v>102</v>
      </c>
      <c r="E60" s="12">
        <v>4</v>
      </c>
      <c r="F60" s="52">
        <v>0</v>
      </c>
      <c r="G60" s="12">
        <f t="shared" si="9"/>
        <v>0</v>
      </c>
    </row>
    <row r="61" spans="1:8" ht="90" x14ac:dyDescent="0.25">
      <c r="A61" s="11">
        <v>45</v>
      </c>
      <c r="B61" s="24" t="s">
        <v>103</v>
      </c>
      <c r="C61" s="20" t="s">
        <v>178</v>
      </c>
      <c r="D61" s="11" t="s">
        <v>104</v>
      </c>
      <c r="E61" s="12">
        <v>4</v>
      </c>
      <c r="F61" s="52">
        <v>0</v>
      </c>
      <c r="G61" s="12">
        <f t="shared" si="9"/>
        <v>0</v>
      </c>
    </row>
    <row r="62" spans="1:8" ht="45" x14ac:dyDescent="0.25">
      <c r="A62" s="11">
        <v>46</v>
      </c>
      <c r="B62" s="9" t="s">
        <v>105</v>
      </c>
      <c r="C62" s="10" t="s">
        <v>115</v>
      </c>
      <c r="D62" s="11" t="s">
        <v>6</v>
      </c>
      <c r="E62" s="12">
        <v>1</v>
      </c>
      <c r="F62" s="52">
        <v>0</v>
      </c>
      <c r="G62" s="12">
        <f t="shared" si="9"/>
        <v>0</v>
      </c>
    </row>
    <row r="63" spans="1:8" ht="45" x14ac:dyDescent="0.25">
      <c r="A63" s="11">
        <v>47</v>
      </c>
      <c r="B63" s="9" t="s">
        <v>106</v>
      </c>
      <c r="C63" s="10" t="s">
        <v>114</v>
      </c>
      <c r="D63" s="29" t="s">
        <v>107</v>
      </c>
      <c r="E63" s="12">
        <v>0.08</v>
      </c>
      <c r="F63" s="52">
        <v>0</v>
      </c>
      <c r="G63" s="12">
        <f t="shared" si="9"/>
        <v>0</v>
      </c>
    </row>
    <row r="64" spans="1:8" ht="30" x14ac:dyDescent="0.25">
      <c r="A64" s="11">
        <v>48</v>
      </c>
      <c r="B64" s="9" t="s">
        <v>108</v>
      </c>
      <c r="C64" s="10" t="s">
        <v>113</v>
      </c>
      <c r="D64" s="11" t="s">
        <v>8</v>
      </c>
      <c r="E64" s="12">
        <v>30</v>
      </c>
      <c r="F64" s="52">
        <v>0</v>
      </c>
      <c r="G64" s="12">
        <f t="shared" si="9"/>
        <v>0</v>
      </c>
    </row>
    <row r="65" spans="1:8" x14ac:dyDescent="0.25">
      <c r="A65" s="11">
        <v>49</v>
      </c>
      <c r="B65" s="13" t="s">
        <v>109</v>
      </c>
      <c r="C65" s="30" t="s">
        <v>112</v>
      </c>
      <c r="D65" s="31" t="s">
        <v>110</v>
      </c>
      <c r="E65" s="28">
        <v>5</v>
      </c>
      <c r="F65" s="54">
        <v>0</v>
      </c>
      <c r="G65" s="12">
        <f t="shared" si="9"/>
        <v>0</v>
      </c>
    </row>
    <row r="66" spans="1:8" x14ac:dyDescent="0.25">
      <c r="A66" s="72" t="s">
        <v>161</v>
      </c>
      <c r="B66" s="72"/>
      <c r="C66" s="72"/>
      <c r="D66" s="72"/>
      <c r="E66" s="72"/>
      <c r="F66" s="72"/>
      <c r="G66" s="32">
        <f>SUM(G8:G65)</f>
        <v>0</v>
      </c>
      <c r="H66" s="8"/>
    </row>
    <row r="67" spans="1:8" x14ac:dyDescent="0.25">
      <c r="A67" s="72" t="s">
        <v>29</v>
      </c>
      <c r="B67" s="72"/>
      <c r="C67" s="72"/>
      <c r="D67" s="72"/>
      <c r="E67" s="72"/>
      <c r="F67" s="72"/>
      <c r="G67" s="32">
        <f>ROUND(G66*0.23,2)</f>
        <v>0</v>
      </c>
    </row>
    <row r="68" spans="1:8" x14ac:dyDescent="0.25">
      <c r="A68" s="72" t="s">
        <v>160</v>
      </c>
      <c r="B68" s="72"/>
      <c r="C68" s="72"/>
      <c r="D68" s="72"/>
      <c r="E68" s="72"/>
      <c r="F68" s="72"/>
      <c r="G68" s="33">
        <f>G66+G67</f>
        <v>0</v>
      </c>
    </row>
    <row r="69" spans="1:8" x14ac:dyDescent="0.25">
      <c r="A69" s="46"/>
      <c r="B69" s="74" t="s">
        <v>126</v>
      </c>
      <c r="C69" s="74"/>
      <c r="D69" s="74"/>
      <c r="E69" s="74"/>
      <c r="F69" s="74"/>
      <c r="G69" s="34"/>
    </row>
    <row r="70" spans="1:8" x14ac:dyDescent="0.25">
      <c r="A70" s="47"/>
      <c r="B70" s="3"/>
      <c r="C70" s="6" t="s">
        <v>19</v>
      </c>
      <c r="D70" s="2"/>
      <c r="E70" s="5"/>
      <c r="F70" s="7"/>
      <c r="G70" s="5"/>
      <c r="H70" s="8"/>
    </row>
    <row r="71" spans="1:8" ht="60" x14ac:dyDescent="0.25">
      <c r="A71" s="45">
        <v>50</v>
      </c>
      <c r="B71" s="9" t="s">
        <v>206</v>
      </c>
      <c r="C71" s="10" t="s">
        <v>179</v>
      </c>
      <c r="D71" s="11" t="s">
        <v>5</v>
      </c>
      <c r="E71" s="12">
        <v>2.6</v>
      </c>
      <c r="F71" s="50">
        <v>0</v>
      </c>
      <c r="G71" s="12">
        <f t="shared" ref="G71:G74" si="10">ROUND(E71*ROUND(F71,2),2)</f>
        <v>0</v>
      </c>
    </row>
    <row r="72" spans="1:8" ht="30" x14ac:dyDescent="0.25">
      <c r="A72" s="45">
        <v>51</v>
      </c>
      <c r="B72" s="9" t="s">
        <v>235</v>
      </c>
      <c r="C72" s="10" t="s">
        <v>32</v>
      </c>
      <c r="D72" s="11" t="s">
        <v>7</v>
      </c>
      <c r="E72" s="12">
        <v>8</v>
      </c>
      <c r="F72" s="50">
        <v>0</v>
      </c>
      <c r="G72" s="12">
        <f t="shared" si="10"/>
        <v>0</v>
      </c>
    </row>
    <row r="73" spans="1:8" ht="45" x14ac:dyDescent="0.25">
      <c r="A73" s="45">
        <v>52</v>
      </c>
      <c r="B73" s="9" t="s">
        <v>197</v>
      </c>
      <c r="C73" s="10" t="s">
        <v>33</v>
      </c>
      <c r="D73" s="11" t="s">
        <v>7</v>
      </c>
      <c r="E73" s="35">
        <v>46</v>
      </c>
      <c r="F73" s="50">
        <v>0</v>
      </c>
      <c r="G73" s="12">
        <f t="shared" si="10"/>
        <v>0</v>
      </c>
    </row>
    <row r="74" spans="1:8" ht="30" x14ac:dyDescent="0.25">
      <c r="A74" s="45">
        <v>53</v>
      </c>
      <c r="B74" s="13" t="s">
        <v>96</v>
      </c>
      <c r="C74" s="14" t="s">
        <v>95</v>
      </c>
      <c r="D74" s="11" t="s">
        <v>17</v>
      </c>
      <c r="E74" s="12">
        <v>0.28999999999999998</v>
      </c>
      <c r="F74" s="50">
        <v>0</v>
      </c>
      <c r="G74" s="12">
        <f t="shared" si="10"/>
        <v>0</v>
      </c>
    </row>
    <row r="75" spans="1:8" x14ac:dyDescent="0.25">
      <c r="A75" s="47"/>
      <c r="B75" s="16"/>
      <c r="C75" s="17" t="s">
        <v>119</v>
      </c>
      <c r="D75" s="2"/>
      <c r="E75" s="18"/>
      <c r="F75" s="18"/>
      <c r="G75" s="18"/>
      <c r="H75" s="8"/>
    </row>
    <row r="76" spans="1:8" ht="60" x14ac:dyDescent="0.25">
      <c r="A76" s="45">
        <v>54</v>
      </c>
      <c r="B76" s="9" t="s">
        <v>30</v>
      </c>
      <c r="C76" s="10" t="s">
        <v>34</v>
      </c>
      <c r="D76" s="11" t="s">
        <v>7</v>
      </c>
      <c r="E76" s="12">
        <v>19</v>
      </c>
      <c r="F76" s="50">
        <v>0</v>
      </c>
      <c r="G76" s="12">
        <f t="shared" ref="G76:G90" si="11">ROUND(E76*ROUND(F76,2),2)</f>
        <v>0</v>
      </c>
    </row>
    <row r="77" spans="1:8" ht="45" x14ac:dyDescent="0.25">
      <c r="A77" s="45">
        <v>55</v>
      </c>
      <c r="B77" s="9" t="s">
        <v>30</v>
      </c>
      <c r="C77" s="10" t="s">
        <v>35</v>
      </c>
      <c r="D77" s="11" t="s">
        <v>7</v>
      </c>
      <c r="E77" s="12">
        <v>21</v>
      </c>
      <c r="F77" s="50">
        <v>0</v>
      </c>
      <c r="G77" s="12">
        <f t="shared" si="11"/>
        <v>0</v>
      </c>
    </row>
    <row r="78" spans="1:8" ht="47.25" customHeight="1" x14ac:dyDescent="0.25">
      <c r="A78" s="45">
        <v>56</v>
      </c>
      <c r="B78" s="9" t="s">
        <v>10</v>
      </c>
      <c r="C78" s="26" t="s">
        <v>248</v>
      </c>
      <c r="D78" s="11" t="s">
        <v>8</v>
      </c>
      <c r="E78" s="35">
        <v>271</v>
      </c>
      <c r="F78" s="50">
        <v>0</v>
      </c>
      <c r="G78" s="12">
        <f t="shared" si="11"/>
        <v>0</v>
      </c>
    </row>
    <row r="79" spans="1:8" ht="60" x14ac:dyDescent="0.25">
      <c r="A79" s="45">
        <v>58</v>
      </c>
      <c r="B79" s="9" t="s">
        <v>10</v>
      </c>
      <c r="C79" s="10" t="s">
        <v>39</v>
      </c>
      <c r="D79" s="11" t="s">
        <v>9</v>
      </c>
      <c r="E79" s="12">
        <v>96</v>
      </c>
      <c r="F79" s="50">
        <v>0</v>
      </c>
      <c r="G79" s="12">
        <f t="shared" si="11"/>
        <v>0</v>
      </c>
    </row>
    <row r="80" spans="1:8" ht="30" x14ac:dyDescent="0.25">
      <c r="A80" s="45">
        <v>59</v>
      </c>
      <c r="B80" s="9" t="s">
        <v>30</v>
      </c>
      <c r="C80" s="10" t="s">
        <v>36</v>
      </c>
      <c r="D80" s="11" t="s">
        <v>9</v>
      </c>
      <c r="E80" s="12">
        <v>471</v>
      </c>
      <c r="F80" s="50">
        <v>0</v>
      </c>
      <c r="G80" s="12">
        <f t="shared" si="11"/>
        <v>0</v>
      </c>
    </row>
    <row r="81" spans="1:8" ht="45" x14ac:dyDescent="0.25">
      <c r="A81" s="45">
        <v>60</v>
      </c>
      <c r="B81" s="9" t="s">
        <v>10</v>
      </c>
      <c r="C81" s="10" t="s">
        <v>40</v>
      </c>
      <c r="D81" s="11" t="s">
        <v>8</v>
      </c>
      <c r="E81" s="12">
        <v>99.2</v>
      </c>
      <c r="F81" s="50">
        <v>0</v>
      </c>
      <c r="G81" s="12">
        <f t="shared" si="11"/>
        <v>0</v>
      </c>
    </row>
    <row r="82" spans="1:8" ht="45" x14ac:dyDescent="0.25">
      <c r="A82" s="45">
        <v>61</v>
      </c>
      <c r="B82" s="9" t="s">
        <v>10</v>
      </c>
      <c r="C82" s="10" t="s">
        <v>41</v>
      </c>
      <c r="D82" s="11" t="s">
        <v>8</v>
      </c>
      <c r="E82" s="12">
        <v>128</v>
      </c>
      <c r="F82" s="50">
        <v>0</v>
      </c>
      <c r="G82" s="12">
        <f t="shared" si="11"/>
        <v>0</v>
      </c>
    </row>
    <row r="83" spans="1:8" ht="60" x14ac:dyDescent="0.25">
      <c r="A83" s="45">
        <v>62</v>
      </c>
      <c r="B83" s="9" t="s">
        <v>10</v>
      </c>
      <c r="C83" s="10" t="s">
        <v>170</v>
      </c>
      <c r="D83" s="11" t="s">
        <v>9</v>
      </c>
      <c r="E83" s="12">
        <v>590</v>
      </c>
      <c r="F83" s="50">
        <v>0</v>
      </c>
      <c r="G83" s="12">
        <f t="shared" si="11"/>
        <v>0</v>
      </c>
    </row>
    <row r="84" spans="1:8" ht="45" x14ac:dyDescent="0.25">
      <c r="A84" s="45">
        <v>63</v>
      </c>
      <c r="B84" s="9" t="s">
        <v>10</v>
      </c>
      <c r="C84" s="10" t="s">
        <v>42</v>
      </c>
      <c r="D84" s="11" t="s">
        <v>9</v>
      </c>
      <c r="E84" s="12">
        <v>1615.2</v>
      </c>
      <c r="F84" s="50">
        <v>0</v>
      </c>
      <c r="G84" s="12">
        <f t="shared" si="11"/>
        <v>0</v>
      </c>
    </row>
    <row r="85" spans="1:8" ht="45" x14ac:dyDescent="0.25">
      <c r="A85" s="45">
        <v>64</v>
      </c>
      <c r="B85" s="9" t="s">
        <v>10</v>
      </c>
      <c r="C85" s="10" t="s">
        <v>52</v>
      </c>
      <c r="D85" s="11" t="s">
        <v>6</v>
      </c>
      <c r="E85" s="12">
        <v>12.31</v>
      </c>
      <c r="F85" s="50">
        <v>0</v>
      </c>
      <c r="G85" s="12">
        <f t="shared" si="11"/>
        <v>0</v>
      </c>
    </row>
    <row r="86" spans="1:8" ht="60" x14ac:dyDescent="0.25">
      <c r="A86" s="45">
        <v>65</v>
      </c>
      <c r="B86" s="9" t="s">
        <v>10</v>
      </c>
      <c r="C86" s="10" t="s">
        <v>53</v>
      </c>
      <c r="D86" s="11" t="s">
        <v>9</v>
      </c>
      <c r="E86" s="12">
        <v>10.4</v>
      </c>
      <c r="F86" s="50">
        <v>0</v>
      </c>
      <c r="G86" s="12">
        <f t="shared" si="11"/>
        <v>0</v>
      </c>
    </row>
    <row r="87" spans="1:8" ht="30" x14ac:dyDescent="0.25">
      <c r="A87" s="45">
        <v>66</v>
      </c>
      <c r="B87" s="9" t="s">
        <v>10</v>
      </c>
      <c r="C87" s="10" t="s">
        <v>62</v>
      </c>
      <c r="D87" s="11" t="s">
        <v>8</v>
      </c>
      <c r="E87" s="12">
        <v>455</v>
      </c>
      <c r="F87" s="50">
        <v>0</v>
      </c>
      <c r="G87" s="12">
        <f t="shared" si="11"/>
        <v>0</v>
      </c>
    </row>
    <row r="88" spans="1:8" ht="45" x14ac:dyDescent="0.25">
      <c r="A88" s="45">
        <v>67</v>
      </c>
      <c r="B88" s="9" t="s">
        <v>241</v>
      </c>
      <c r="C88" s="26" t="s">
        <v>136</v>
      </c>
      <c r="D88" s="11" t="s">
        <v>8</v>
      </c>
      <c r="E88" s="35">
        <v>8</v>
      </c>
      <c r="F88" s="50">
        <v>0</v>
      </c>
      <c r="G88" s="12">
        <f t="shared" si="11"/>
        <v>0</v>
      </c>
    </row>
    <row r="89" spans="1:8" ht="30" x14ac:dyDescent="0.25">
      <c r="A89" s="45">
        <v>68</v>
      </c>
      <c r="B89" s="9" t="s">
        <v>10</v>
      </c>
      <c r="C89" s="10" t="s">
        <v>37</v>
      </c>
      <c r="D89" s="11" t="s">
        <v>8</v>
      </c>
      <c r="E89" s="12">
        <v>2703</v>
      </c>
      <c r="F89" s="50">
        <v>0</v>
      </c>
      <c r="G89" s="12">
        <f t="shared" si="11"/>
        <v>0</v>
      </c>
    </row>
    <row r="90" spans="1:8" ht="30" x14ac:dyDescent="0.25">
      <c r="A90" s="45">
        <v>69</v>
      </c>
      <c r="B90" s="24" t="s">
        <v>10</v>
      </c>
      <c r="C90" s="10" t="s">
        <v>38</v>
      </c>
      <c r="D90" s="11" t="s">
        <v>9</v>
      </c>
      <c r="E90" s="12">
        <v>627</v>
      </c>
      <c r="F90" s="50">
        <v>0</v>
      </c>
      <c r="G90" s="12">
        <f t="shared" si="11"/>
        <v>0</v>
      </c>
    </row>
    <row r="91" spans="1:8" x14ac:dyDescent="0.25">
      <c r="A91" s="47"/>
      <c r="B91" s="3"/>
      <c r="C91" s="17" t="s">
        <v>120</v>
      </c>
      <c r="D91" s="2"/>
      <c r="E91" s="18"/>
      <c r="F91" s="18"/>
      <c r="G91" s="18"/>
      <c r="H91" s="8"/>
    </row>
    <row r="92" spans="1:8" ht="60" x14ac:dyDescent="0.25">
      <c r="A92" s="45">
        <v>70</v>
      </c>
      <c r="B92" s="9" t="s">
        <v>221</v>
      </c>
      <c r="C92" s="10" t="s">
        <v>54</v>
      </c>
      <c r="D92" s="11" t="s">
        <v>6</v>
      </c>
      <c r="E92" s="12">
        <v>183.17</v>
      </c>
      <c r="F92" s="52">
        <v>0</v>
      </c>
      <c r="G92" s="12">
        <f t="shared" ref="G92:G95" si="12">ROUND(E92*ROUND(F92,2),2)</f>
        <v>0</v>
      </c>
    </row>
    <row r="93" spans="1:8" ht="30" x14ac:dyDescent="0.25">
      <c r="A93" s="45">
        <v>71</v>
      </c>
      <c r="B93" s="9" t="s">
        <v>202</v>
      </c>
      <c r="C93" s="10" t="s">
        <v>64</v>
      </c>
      <c r="D93" s="11" t="s">
        <v>6</v>
      </c>
      <c r="E93" s="12">
        <v>500</v>
      </c>
      <c r="F93" s="52">
        <v>0</v>
      </c>
      <c r="G93" s="12">
        <f t="shared" si="12"/>
        <v>0</v>
      </c>
    </row>
    <row r="94" spans="1:8" ht="45" x14ac:dyDescent="0.25">
      <c r="A94" s="45">
        <v>72</v>
      </c>
      <c r="B94" s="9" t="s">
        <v>213</v>
      </c>
      <c r="C94" s="10" t="s">
        <v>65</v>
      </c>
      <c r="D94" s="11" t="s">
        <v>6</v>
      </c>
      <c r="E94" s="12">
        <v>700</v>
      </c>
      <c r="F94" s="52">
        <v>0</v>
      </c>
      <c r="G94" s="12">
        <f t="shared" si="12"/>
        <v>0</v>
      </c>
    </row>
    <row r="95" spans="1:8" ht="30" x14ac:dyDescent="0.25">
      <c r="A95" s="45">
        <v>73</v>
      </c>
      <c r="B95" s="9" t="s">
        <v>75</v>
      </c>
      <c r="C95" s="10" t="s">
        <v>172</v>
      </c>
      <c r="D95" s="11" t="s">
        <v>6</v>
      </c>
      <c r="E95" s="12">
        <v>3200</v>
      </c>
      <c r="F95" s="52">
        <v>0</v>
      </c>
      <c r="G95" s="12">
        <f t="shared" si="12"/>
        <v>0</v>
      </c>
    </row>
    <row r="96" spans="1:8" x14ac:dyDescent="0.25">
      <c r="A96" s="47"/>
      <c r="B96" s="16"/>
      <c r="C96" s="17" t="s">
        <v>121</v>
      </c>
      <c r="D96" s="2"/>
      <c r="E96" s="18"/>
      <c r="F96" s="18"/>
      <c r="G96" s="18"/>
      <c r="H96" s="8"/>
    </row>
    <row r="97" spans="1:8" ht="45" x14ac:dyDescent="0.25">
      <c r="A97" s="45">
        <v>74</v>
      </c>
      <c r="B97" s="9" t="s">
        <v>31</v>
      </c>
      <c r="C97" s="10" t="s">
        <v>180</v>
      </c>
      <c r="D97" s="11" t="s">
        <v>6</v>
      </c>
      <c r="E97" s="12">
        <v>325.39999999999998</v>
      </c>
      <c r="F97" s="50">
        <v>0</v>
      </c>
      <c r="G97" s="12">
        <f t="shared" ref="G97:G108" si="13">ROUND(E97*ROUND(F97,2),2)</f>
        <v>0</v>
      </c>
    </row>
    <row r="98" spans="1:8" x14ac:dyDescent="0.25">
      <c r="A98" s="45">
        <v>75</v>
      </c>
      <c r="B98" s="9" t="s">
        <v>31</v>
      </c>
      <c r="C98" s="10" t="s">
        <v>44</v>
      </c>
      <c r="D98" s="11" t="s">
        <v>6</v>
      </c>
      <c r="E98" s="12">
        <v>51.12</v>
      </c>
      <c r="F98" s="50">
        <v>0</v>
      </c>
      <c r="G98" s="12">
        <f t="shared" si="13"/>
        <v>0</v>
      </c>
    </row>
    <row r="99" spans="1:8" x14ac:dyDescent="0.25">
      <c r="A99" s="45">
        <v>76</v>
      </c>
      <c r="B99" s="9" t="s">
        <v>31</v>
      </c>
      <c r="C99" s="10" t="s">
        <v>45</v>
      </c>
      <c r="D99" s="11" t="s">
        <v>6</v>
      </c>
      <c r="E99" s="12">
        <v>95.42</v>
      </c>
      <c r="F99" s="50">
        <v>0</v>
      </c>
      <c r="G99" s="12">
        <f t="shared" si="13"/>
        <v>0</v>
      </c>
    </row>
    <row r="100" spans="1:8" ht="45" x14ac:dyDescent="0.25">
      <c r="A100" s="45">
        <v>77</v>
      </c>
      <c r="B100" s="9" t="s">
        <v>31</v>
      </c>
      <c r="C100" s="10" t="s">
        <v>46</v>
      </c>
      <c r="D100" s="11" t="s">
        <v>6</v>
      </c>
      <c r="E100" s="12">
        <v>46.19</v>
      </c>
      <c r="F100" s="52">
        <v>0</v>
      </c>
      <c r="G100" s="12">
        <f t="shared" si="13"/>
        <v>0</v>
      </c>
    </row>
    <row r="101" spans="1:8" ht="45" x14ac:dyDescent="0.25">
      <c r="A101" s="45">
        <v>78</v>
      </c>
      <c r="B101" s="9" t="s">
        <v>31</v>
      </c>
      <c r="C101" s="26" t="s">
        <v>181</v>
      </c>
      <c r="D101" s="11" t="s">
        <v>8</v>
      </c>
      <c r="E101" s="12">
        <v>115.7</v>
      </c>
      <c r="F101" s="52">
        <v>0</v>
      </c>
      <c r="G101" s="12">
        <f t="shared" si="13"/>
        <v>0</v>
      </c>
    </row>
    <row r="102" spans="1:8" ht="45" x14ac:dyDescent="0.25">
      <c r="A102" s="45">
        <v>79</v>
      </c>
      <c r="B102" s="9" t="s">
        <v>242</v>
      </c>
      <c r="C102" s="26" t="s">
        <v>182</v>
      </c>
      <c r="D102" s="11" t="s">
        <v>8</v>
      </c>
      <c r="E102" s="12">
        <v>104</v>
      </c>
      <c r="F102" s="55">
        <v>0</v>
      </c>
      <c r="G102" s="12">
        <f t="shared" si="13"/>
        <v>0</v>
      </c>
      <c r="H102" s="37"/>
    </row>
    <row r="103" spans="1:8" ht="45" x14ac:dyDescent="0.25">
      <c r="A103" s="45">
        <v>80</v>
      </c>
      <c r="B103" s="9" t="s">
        <v>241</v>
      </c>
      <c r="C103" s="26" t="s">
        <v>146</v>
      </c>
      <c r="D103" s="11" t="s">
        <v>8</v>
      </c>
      <c r="E103" s="12">
        <v>421</v>
      </c>
      <c r="F103" s="52">
        <v>0</v>
      </c>
      <c r="G103" s="12">
        <f t="shared" si="13"/>
        <v>0</v>
      </c>
    </row>
    <row r="104" spans="1:8" ht="90" x14ac:dyDescent="0.25">
      <c r="A104" s="45">
        <v>81</v>
      </c>
      <c r="B104" s="9" t="s">
        <v>31</v>
      </c>
      <c r="C104" s="10" t="s">
        <v>183</v>
      </c>
      <c r="D104" s="11" t="s">
        <v>11</v>
      </c>
      <c r="E104" s="12">
        <v>9</v>
      </c>
      <c r="F104" s="52">
        <v>0</v>
      </c>
      <c r="G104" s="12">
        <f t="shared" si="13"/>
        <v>0</v>
      </c>
    </row>
    <row r="105" spans="1:8" ht="45" x14ac:dyDescent="0.25">
      <c r="A105" s="45">
        <v>82</v>
      </c>
      <c r="B105" s="9" t="s">
        <v>31</v>
      </c>
      <c r="C105" s="10" t="s">
        <v>47</v>
      </c>
      <c r="D105" s="11" t="s">
        <v>7</v>
      </c>
      <c r="E105" s="12">
        <v>19</v>
      </c>
      <c r="F105" s="52">
        <v>0</v>
      </c>
      <c r="G105" s="12">
        <f t="shared" si="13"/>
        <v>0</v>
      </c>
    </row>
    <row r="106" spans="1:8" ht="30" x14ac:dyDescent="0.25">
      <c r="A106" s="45">
        <v>83</v>
      </c>
      <c r="B106" s="9" t="s">
        <v>31</v>
      </c>
      <c r="C106" s="10" t="s">
        <v>48</v>
      </c>
      <c r="D106" s="11" t="s">
        <v>6</v>
      </c>
      <c r="E106" s="12">
        <v>0.54</v>
      </c>
      <c r="F106" s="52">
        <v>0</v>
      </c>
      <c r="G106" s="12">
        <f t="shared" si="13"/>
        <v>0</v>
      </c>
    </row>
    <row r="107" spans="1:8" ht="30" x14ac:dyDescent="0.25">
      <c r="A107" s="45">
        <v>84</v>
      </c>
      <c r="B107" s="9" t="s">
        <v>31</v>
      </c>
      <c r="C107" s="10" t="s">
        <v>49</v>
      </c>
      <c r="D107" s="11" t="s">
        <v>6</v>
      </c>
      <c r="E107" s="12">
        <v>1.06</v>
      </c>
      <c r="F107" s="52">
        <v>0</v>
      </c>
      <c r="G107" s="12">
        <f t="shared" si="13"/>
        <v>0</v>
      </c>
    </row>
    <row r="108" spans="1:8" ht="30" x14ac:dyDescent="0.25">
      <c r="A108" s="45">
        <v>85</v>
      </c>
      <c r="B108" s="9" t="s">
        <v>50</v>
      </c>
      <c r="C108" s="10" t="s">
        <v>51</v>
      </c>
      <c r="D108" s="11" t="s">
        <v>6</v>
      </c>
      <c r="E108" s="12">
        <v>6.22</v>
      </c>
      <c r="F108" s="52">
        <v>0</v>
      </c>
      <c r="G108" s="12">
        <f t="shared" si="13"/>
        <v>0</v>
      </c>
    </row>
    <row r="109" spans="1:8" x14ac:dyDescent="0.25">
      <c r="A109" s="47"/>
      <c r="B109" s="16"/>
      <c r="C109" s="17" t="s">
        <v>20</v>
      </c>
      <c r="D109" s="2"/>
      <c r="E109" s="18"/>
      <c r="F109" s="18"/>
      <c r="G109" s="18"/>
      <c r="H109" s="8"/>
    </row>
    <row r="110" spans="1:8" ht="30" x14ac:dyDescent="0.25">
      <c r="A110" s="45">
        <v>86</v>
      </c>
      <c r="B110" s="9" t="s">
        <v>214</v>
      </c>
      <c r="C110" s="10" t="s">
        <v>55</v>
      </c>
      <c r="D110" s="11" t="s">
        <v>6</v>
      </c>
      <c r="E110" s="12">
        <v>31.67</v>
      </c>
      <c r="F110" s="52">
        <v>0</v>
      </c>
      <c r="G110" s="12">
        <f t="shared" ref="G110:G117" si="14">ROUND(E110*ROUND(F110,2),2)</f>
        <v>0</v>
      </c>
    </row>
    <row r="111" spans="1:8" ht="45" x14ac:dyDescent="0.25">
      <c r="A111" s="45">
        <v>87</v>
      </c>
      <c r="B111" s="9" t="s">
        <v>215</v>
      </c>
      <c r="C111" s="10" t="s">
        <v>56</v>
      </c>
      <c r="D111" s="11" t="s">
        <v>6</v>
      </c>
      <c r="E111" s="12">
        <v>2.99</v>
      </c>
      <c r="F111" s="52">
        <v>0</v>
      </c>
      <c r="G111" s="12">
        <f t="shared" si="14"/>
        <v>0</v>
      </c>
    </row>
    <row r="112" spans="1:8" ht="45" x14ac:dyDescent="0.25">
      <c r="A112" s="45">
        <v>88</v>
      </c>
      <c r="B112" s="9" t="s">
        <v>240</v>
      </c>
      <c r="C112" s="10" t="s">
        <v>57</v>
      </c>
      <c r="D112" s="11" t="s">
        <v>13</v>
      </c>
      <c r="E112" s="12">
        <v>6</v>
      </c>
      <c r="F112" s="52">
        <v>0</v>
      </c>
      <c r="G112" s="12">
        <f t="shared" si="14"/>
        <v>0</v>
      </c>
    </row>
    <row r="113" spans="1:8" ht="30" x14ac:dyDescent="0.25">
      <c r="A113" s="45">
        <v>89</v>
      </c>
      <c r="B113" s="9" t="s">
        <v>59</v>
      </c>
      <c r="C113" s="10" t="s">
        <v>58</v>
      </c>
      <c r="D113" s="11" t="s">
        <v>13</v>
      </c>
      <c r="E113" s="12">
        <v>92</v>
      </c>
      <c r="F113" s="52">
        <v>0</v>
      </c>
      <c r="G113" s="12">
        <f t="shared" si="14"/>
        <v>0</v>
      </c>
    </row>
    <row r="114" spans="1:8" ht="45" x14ac:dyDescent="0.25">
      <c r="A114" s="45">
        <v>90</v>
      </c>
      <c r="B114" s="9" t="s">
        <v>239</v>
      </c>
      <c r="C114" s="26" t="s">
        <v>147</v>
      </c>
      <c r="D114" s="11" t="s">
        <v>4</v>
      </c>
      <c r="E114" s="35">
        <v>3</v>
      </c>
      <c r="F114" s="52">
        <v>0</v>
      </c>
      <c r="G114" s="12">
        <f t="shared" si="14"/>
        <v>0</v>
      </c>
    </row>
    <row r="115" spans="1:8" ht="45" x14ac:dyDescent="0.25">
      <c r="A115" s="45">
        <v>91</v>
      </c>
      <c r="B115" s="9" t="s">
        <v>238</v>
      </c>
      <c r="C115" s="38" t="s">
        <v>148</v>
      </c>
      <c r="D115" s="11" t="s">
        <v>8</v>
      </c>
      <c r="E115" s="12">
        <v>19</v>
      </c>
      <c r="F115" s="52">
        <v>0</v>
      </c>
      <c r="G115" s="12">
        <f t="shared" si="14"/>
        <v>0</v>
      </c>
    </row>
    <row r="116" spans="1:8" ht="30" x14ac:dyDescent="0.25">
      <c r="A116" s="45">
        <v>92</v>
      </c>
      <c r="B116" s="9" t="s">
        <v>203</v>
      </c>
      <c r="C116" s="10" t="s">
        <v>60</v>
      </c>
      <c r="D116" s="11" t="s">
        <v>8</v>
      </c>
      <c r="E116" s="12">
        <v>473</v>
      </c>
      <c r="F116" s="52">
        <v>0</v>
      </c>
      <c r="G116" s="12">
        <f t="shared" si="14"/>
        <v>0</v>
      </c>
    </row>
    <row r="117" spans="1:8" ht="30" x14ac:dyDescent="0.25">
      <c r="A117" s="45">
        <v>93</v>
      </c>
      <c r="B117" s="9" t="s">
        <v>203</v>
      </c>
      <c r="C117" s="10" t="s">
        <v>61</v>
      </c>
      <c r="D117" s="11" t="s">
        <v>6</v>
      </c>
      <c r="E117" s="12">
        <v>103.78</v>
      </c>
      <c r="F117" s="52">
        <v>0</v>
      </c>
      <c r="G117" s="12">
        <f t="shared" si="14"/>
        <v>0</v>
      </c>
    </row>
    <row r="118" spans="1:8" x14ac:dyDescent="0.25">
      <c r="A118" s="48"/>
      <c r="B118" s="16"/>
      <c r="C118" s="17" t="s">
        <v>21</v>
      </c>
      <c r="D118" s="2"/>
      <c r="E118" s="18"/>
      <c r="F118" s="18"/>
      <c r="G118" s="18"/>
      <c r="H118" s="8"/>
    </row>
    <row r="119" spans="1:8" ht="75" x14ac:dyDescent="0.25">
      <c r="A119" s="45">
        <v>94</v>
      </c>
      <c r="B119" s="9" t="s">
        <v>67</v>
      </c>
      <c r="C119" s="10" t="s">
        <v>184</v>
      </c>
      <c r="D119" s="11" t="s">
        <v>9</v>
      </c>
      <c r="E119" s="12">
        <v>213.35</v>
      </c>
      <c r="F119" s="50">
        <v>0</v>
      </c>
      <c r="G119" s="12">
        <f t="shared" ref="G119:G133" si="15">ROUND(E119*ROUND(F119,2),2)</f>
        <v>0</v>
      </c>
    </row>
    <row r="120" spans="1:8" ht="90" x14ac:dyDescent="0.25">
      <c r="A120" s="45">
        <v>95</v>
      </c>
      <c r="B120" s="9" t="s">
        <v>67</v>
      </c>
      <c r="C120" s="10" t="s">
        <v>137</v>
      </c>
      <c r="D120" s="11" t="s">
        <v>9</v>
      </c>
      <c r="E120" s="12">
        <v>6017.5</v>
      </c>
      <c r="F120" s="50">
        <v>0</v>
      </c>
      <c r="G120" s="12">
        <f t="shared" si="15"/>
        <v>0</v>
      </c>
    </row>
    <row r="121" spans="1:8" ht="75" x14ac:dyDescent="0.25">
      <c r="A121" s="45">
        <v>96</v>
      </c>
      <c r="B121" s="9" t="s">
        <v>67</v>
      </c>
      <c r="C121" s="10" t="s">
        <v>185</v>
      </c>
      <c r="D121" s="11" t="s">
        <v>9</v>
      </c>
      <c r="E121" s="12">
        <v>75</v>
      </c>
      <c r="F121" s="50">
        <v>0</v>
      </c>
      <c r="G121" s="12">
        <f t="shared" si="15"/>
        <v>0</v>
      </c>
    </row>
    <row r="122" spans="1:8" ht="77.25" customHeight="1" x14ac:dyDescent="0.25">
      <c r="A122" s="45">
        <v>97</v>
      </c>
      <c r="B122" s="9" t="s">
        <v>232</v>
      </c>
      <c r="C122" s="10" t="s">
        <v>204</v>
      </c>
      <c r="D122" s="11" t="s">
        <v>9</v>
      </c>
      <c r="E122" s="12">
        <v>1162.0999999999999</v>
      </c>
      <c r="F122" s="50">
        <v>0</v>
      </c>
      <c r="G122" s="12">
        <f t="shared" si="15"/>
        <v>0</v>
      </c>
    </row>
    <row r="123" spans="1:8" ht="90" x14ac:dyDescent="0.25">
      <c r="A123" s="45">
        <v>98</v>
      </c>
      <c r="B123" s="9" t="s">
        <v>67</v>
      </c>
      <c r="C123" s="10" t="s">
        <v>186</v>
      </c>
      <c r="D123" s="11" t="s">
        <v>9</v>
      </c>
      <c r="E123" s="12">
        <v>1240.96</v>
      </c>
      <c r="F123" s="50">
        <v>0</v>
      </c>
      <c r="G123" s="12">
        <f t="shared" si="15"/>
        <v>0</v>
      </c>
    </row>
    <row r="124" spans="1:8" ht="75" x14ac:dyDescent="0.25">
      <c r="A124" s="45">
        <v>99</v>
      </c>
      <c r="B124" s="9" t="s">
        <v>67</v>
      </c>
      <c r="C124" s="10" t="s">
        <v>187</v>
      </c>
      <c r="D124" s="11" t="s">
        <v>9</v>
      </c>
      <c r="E124" s="12">
        <v>1748</v>
      </c>
      <c r="F124" s="50">
        <v>0</v>
      </c>
      <c r="G124" s="12">
        <f t="shared" si="15"/>
        <v>0</v>
      </c>
    </row>
    <row r="125" spans="1:8" ht="60" x14ac:dyDescent="0.25">
      <c r="A125" s="45">
        <v>100</v>
      </c>
      <c r="B125" s="9" t="s">
        <v>208</v>
      </c>
      <c r="C125" s="10" t="s">
        <v>176</v>
      </c>
      <c r="D125" s="11" t="s">
        <v>9</v>
      </c>
      <c r="E125" s="12">
        <v>8538.33</v>
      </c>
      <c r="F125" s="52">
        <v>0</v>
      </c>
      <c r="G125" s="12">
        <f t="shared" si="15"/>
        <v>0</v>
      </c>
    </row>
    <row r="126" spans="1:8" ht="45" x14ac:dyDescent="0.25">
      <c r="A126" s="45">
        <v>101</v>
      </c>
      <c r="B126" s="9" t="s">
        <v>229</v>
      </c>
      <c r="C126" s="10" t="s">
        <v>76</v>
      </c>
      <c r="D126" s="11" t="s">
        <v>9</v>
      </c>
      <c r="E126" s="12">
        <v>1648</v>
      </c>
      <c r="F126" s="52">
        <v>0</v>
      </c>
      <c r="G126" s="12">
        <f t="shared" si="15"/>
        <v>0</v>
      </c>
    </row>
    <row r="127" spans="1:8" ht="45" x14ac:dyDescent="0.25">
      <c r="A127" s="45">
        <v>102</v>
      </c>
      <c r="B127" s="9" t="s">
        <v>209</v>
      </c>
      <c r="C127" s="10" t="s">
        <v>68</v>
      </c>
      <c r="D127" s="11" t="s">
        <v>9</v>
      </c>
      <c r="E127" s="12">
        <v>2152.9</v>
      </c>
      <c r="F127" s="52">
        <v>0</v>
      </c>
      <c r="G127" s="12">
        <f t="shared" si="15"/>
        <v>0</v>
      </c>
    </row>
    <row r="128" spans="1:8" ht="60" x14ac:dyDescent="0.25">
      <c r="A128" s="45">
        <v>103</v>
      </c>
      <c r="B128" s="9" t="s">
        <v>216</v>
      </c>
      <c r="C128" s="10" t="s">
        <v>188</v>
      </c>
      <c r="D128" s="11" t="s">
        <v>9</v>
      </c>
      <c r="E128" s="35">
        <v>1559</v>
      </c>
      <c r="F128" s="52">
        <v>0</v>
      </c>
      <c r="G128" s="12">
        <f t="shared" si="15"/>
        <v>0</v>
      </c>
    </row>
    <row r="129" spans="1:8" ht="45" x14ac:dyDescent="0.25">
      <c r="A129" s="45">
        <v>104</v>
      </c>
      <c r="B129" s="9" t="s">
        <v>209</v>
      </c>
      <c r="C129" s="10" t="s">
        <v>138</v>
      </c>
      <c r="D129" s="11" t="s">
        <v>9</v>
      </c>
      <c r="E129" s="12">
        <v>89.85</v>
      </c>
      <c r="F129" s="52">
        <v>0</v>
      </c>
      <c r="G129" s="12">
        <f t="shared" si="15"/>
        <v>0</v>
      </c>
    </row>
    <row r="130" spans="1:8" ht="35.25" customHeight="1" x14ac:dyDescent="0.25">
      <c r="A130" s="45">
        <v>105</v>
      </c>
      <c r="B130" s="9" t="s">
        <v>209</v>
      </c>
      <c r="C130" s="10" t="s">
        <v>69</v>
      </c>
      <c r="D130" s="11" t="s">
        <v>9</v>
      </c>
      <c r="E130" s="35">
        <v>5219.72</v>
      </c>
      <c r="F130" s="52">
        <v>0</v>
      </c>
      <c r="G130" s="12">
        <f t="shared" si="15"/>
        <v>0</v>
      </c>
    </row>
    <row r="131" spans="1:8" ht="30" x14ac:dyDescent="0.25">
      <c r="A131" s="45">
        <v>106</v>
      </c>
      <c r="B131" s="9" t="s">
        <v>237</v>
      </c>
      <c r="C131" s="10" t="s">
        <v>77</v>
      </c>
      <c r="D131" s="11" t="s">
        <v>9</v>
      </c>
      <c r="E131" s="12">
        <v>1510</v>
      </c>
      <c r="F131" s="52">
        <v>0</v>
      </c>
      <c r="G131" s="12">
        <f t="shared" si="15"/>
        <v>0</v>
      </c>
    </row>
    <row r="132" spans="1:8" ht="45" x14ac:dyDescent="0.25">
      <c r="A132" s="45">
        <v>107</v>
      </c>
      <c r="B132" s="9" t="s">
        <v>189</v>
      </c>
      <c r="C132" s="10" t="s">
        <v>72</v>
      </c>
      <c r="D132" s="11" t="s">
        <v>9</v>
      </c>
      <c r="E132" s="12">
        <v>7685.72</v>
      </c>
      <c r="F132" s="52">
        <v>0</v>
      </c>
      <c r="G132" s="12">
        <f t="shared" si="15"/>
        <v>0</v>
      </c>
    </row>
    <row r="133" spans="1:8" ht="45" x14ac:dyDescent="0.25">
      <c r="A133" s="45">
        <v>108</v>
      </c>
      <c r="B133" s="9" t="s">
        <v>189</v>
      </c>
      <c r="C133" s="10" t="s">
        <v>81</v>
      </c>
      <c r="D133" s="11" t="s">
        <v>9</v>
      </c>
      <c r="E133" s="12">
        <v>34114.31</v>
      </c>
      <c r="F133" s="52">
        <v>0</v>
      </c>
      <c r="G133" s="12">
        <f t="shared" si="15"/>
        <v>0</v>
      </c>
    </row>
    <row r="134" spans="1:8" x14ac:dyDescent="0.25">
      <c r="A134" s="48"/>
      <c r="B134" s="16"/>
      <c r="C134" s="17" t="s">
        <v>23</v>
      </c>
      <c r="D134" s="2"/>
      <c r="E134" s="18"/>
      <c r="F134" s="18"/>
      <c r="G134" s="18"/>
      <c r="H134" s="8"/>
    </row>
    <row r="135" spans="1:8" ht="60" x14ac:dyDescent="0.25">
      <c r="A135" s="45">
        <v>109</v>
      </c>
      <c r="B135" s="9" t="s">
        <v>217</v>
      </c>
      <c r="C135" s="10" t="s">
        <v>78</v>
      </c>
      <c r="D135" s="11" t="s">
        <v>12</v>
      </c>
      <c r="E135" s="12">
        <v>336</v>
      </c>
      <c r="F135" s="52">
        <v>0</v>
      </c>
      <c r="G135" s="12">
        <f t="shared" ref="G135:G140" si="16">ROUND(E135*ROUND(F135,2),2)</f>
        <v>0</v>
      </c>
    </row>
    <row r="136" spans="1:8" ht="47.25" customHeight="1" x14ac:dyDescent="0.25">
      <c r="A136" s="45">
        <v>110</v>
      </c>
      <c r="B136" s="9" t="s">
        <v>217</v>
      </c>
      <c r="C136" s="10" t="s">
        <v>73</v>
      </c>
      <c r="D136" s="11" t="s">
        <v>9</v>
      </c>
      <c r="E136" s="36">
        <v>991.11</v>
      </c>
      <c r="F136" s="50">
        <v>0</v>
      </c>
      <c r="G136" s="12">
        <f t="shared" si="16"/>
        <v>0</v>
      </c>
    </row>
    <row r="137" spans="1:8" ht="60" x14ac:dyDescent="0.25">
      <c r="A137" s="45">
        <v>111</v>
      </c>
      <c r="B137" s="9" t="s">
        <v>218</v>
      </c>
      <c r="C137" s="10" t="s">
        <v>139</v>
      </c>
      <c r="D137" s="11" t="s">
        <v>9</v>
      </c>
      <c r="E137" s="12">
        <v>6576.72</v>
      </c>
      <c r="F137" s="50">
        <v>0</v>
      </c>
      <c r="G137" s="12">
        <f t="shared" si="16"/>
        <v>0</v>
      </c>
    </row>
    <row r="138" spans="1:8" ht="66.75" customHeight="1" x14ac:dyDescent="0.25">
      <c r="A138" s="45">
        <v>112</v>
      </c>
      <c r="B138" s="9" t="s">
        <v>217</v>
      </c>
      <c r="C138" s="10" t="s">
        <v>190</v>
      </c>
      <c r="D138" s="11" t="s">
        <v>9</v>
      </c>
      <c r="E138" s="12">
        <v>16492.2</v>
      </c>
      <c r="F138" s="50">
        <v>0</v>
      </c>
      <c r="G138" s="12">
        <f t="shared" si="16"/>
        <v>0</v>
      </c>
    </row>
    <row r="139" spans="1:8" ht="60" x14ac:dyDescent="0.25">
      <c r="A139" s="45">
        <v>113</v>
      </c>
      <c r="B139" s="9" t="s">
        <v>218</v>
      </c>
      <c r="C139" s="25" t="s">
        <v>82</v>
      </c>
      <c r="D139" s="11" t="s">
        <v>9</v>
      </c>
      <c r="E139" s="12">
        <v>16331</v>
      </c>
      <c r="F139" s="50">
        <v>0</v>
      </c>
      <c r="G139" s="12">
        <f t="shared" si="16"/>
        <v>0</v>
      </c>
    </row>
    <row r="140" spans="1:8" ht="45" x14ac:dyDescent="0.25">
      <c r="A140" s="45">
        <v>114</v>
      </c>
      <c r="B140" s="9" t="s">
        <v>79</v>
      </c>
      <c r="C140" s="10" t="s">
        <v>140</v>
      </c>
      <c r="D140" s="11" t="s">
        <v>9</v>
      </c>
      <c r="E140" s="12">
        <v>3258.6</v>
      </c>
      <c r="F140" s="50">
        <v>0</v>
      </c>
      <c r="G140" s="12">
        <f t="shared" si="16"/>
        <v>0</v>
      </c>
    </row>
    <row r="141" spans="1:8" x14ac:dyDescent="0.25">
      <c r="A141" s="47"/>
      <c r="B141" s="16"/>
      <c r="C141" s="17" t="s">
        <v>24</v>
      </c>
      <c r="D141" s="2"/>
      <c r="E141" s="18"/>
      <c r="F141" s="18"/>
      <c r="G141" s="18"/>
      <c r="H141" s="8"/>
    </row>
    <row r="142" spans="1:8" ht="75" x14ac:dyDescent="0.25">
      <c r="A142" s="45">
        <v>115</v>
      </c>
      <c r="B142" s="9" t="s">
        <v>198</v>
      </c>
      <c r="C142" s="10" t="s">
        <v>191</v>
      </c>
      <c r="D142" s="11" t="s">
        <v>6</v>
      </c>
      <c r="E142" s="12">
        <v>1765.85</v>
      </c>
      <c r="F142" s="52">
        <v>0</v>
      </c>
      <c r="G142" s="12">
        <f t="shared" ref="G142:G146" si="17">ROUND(E142*ROUND(F142,2),2)</f>
        <v>0</v>
      </c>
    </row>
    <row r="143" spans="1:8" ht="44.25" customHeight="1" x14ac:dyDescent="0.25">
      <c r="A143" s="45">
        <v>116</v>
      </c>
      <c r="B143" s="39" t="s">
        <v>141</v>
      </c>
      <c r="C143" s="26" t="s">
        <v>142</v>
      </c>
      <c r="D143" s="11" t="s">
        <v>8</v>
      </c>
      <c r="E143" s="12">
        <v>155</v>
      </c>
      <c r="F143" s="52">
        <v>0</v>
      </c>
      <c r="G143" s="12">
        <f t="shared" si="17"/>
        <v>0</v>
      </c>
    </row>
    <row r="144" spans="1:8" ht="45" x14ac:dyDescent="0.25">
      <c r="A144" s="45">
        <v>117</v>
      </c>
      <c r="B144" s="9" t="s">
        <v>192</v>
      </c>
      <c r="C144" s="10" t="s">
        <v>84</v>
      </c>
      <c r="D144" s="11" t="s">
        <v>8</v>
      </c>
      <c r="E144" s="12">
        <v>1974</v>
      </c>
      <c r="F144" s="52">
        <v>0</v>
      </c>
      <c r="G144" s="12">
        <f t="shared" si="17"/>
        <v>0</v>
      </c>
    </row>
    <row r="145" spans="1:8" ht="45" x14ac:dyDescent="0.25">
      <c r="A145" s="45">
        <v>118</v>
      </c>
      <c r="B145" s="9" t="s">
        <v>192</v>
      </c>
      <c r="C145" s="10" t="s">
        <v>86</v>
      </c>
      <c r="D145" s="11" t="s">
        <v>8</v>
      </c>
      <c r="E145" s="12">
        <v>450</v>
      </c>
      <c r="F145" s="52">
        <v>0</v>
      </c>
      <c r="G145" s="12">
        <f t="shared" si="17"/>
        <v>0</v>
      </c>
    </row>
    <row r="146" spans="1:8" ht="93.75" customHeight="1" x14ac:dyDescent="0.25">
      <c r="A146" s="45">
        <v>119</v>
      </c>
      <c r="B146" s="9" t="s">
        <v>87</v>
      </c>
      <c r="C146" s="10" t="s">
        <v>193</v>
      </c>
      <c r="D146" s="11" t="s">
        <v>9</v>
      </c>
      <c r="E146" s="12">
        <v>21.2</v>
      </c>
      <c r="F146" s="52">
        <v>0</v>
      </c>
      <c r="G146" s="12">
        <f t="shared" si="17"/>
        <v>0</v>
      </c>
    </row>
    <row r="147" spans="1:8" x14ac:dyDescent="0.25">
      <c r="A147" s="48"/>
      <c r="B147" s="16"/>
      <c r="C147" s="17" t="s">
        <v>22</v>
      </c>
      <c r="D147" s="2"/>
      <c r="E147" s="18"/>
      <c r="F147" s="18"/>
      <c r="G147" s="18"/>
      <c r="H147" s="8"/>
    </row>
    <row r="148" spans="1:8" ht="30" x14ac:dyDescent="0.25">
      <c r="A148" s="45">
        <v>120</v>
      </c>
      <c r="B148" s="9" t="s">
        <v>210</v>
      </c>
      <c r="C148" s="10" t="s">
        <v>74</v>
      </c>
      <c r="D148" s="11" t="s">
        <v>9</v>
      </c>
      <c r="E148" s="12">
        <v>4474</v>
      </c>
      <c r="F148" s="52">
        <v>0</v>
      </c>
      <c r="G148" s="12">
        <f t="shared" ref="G148:G150" si="18">ROUND(E148*ROUND(F148,2),2)</f>
        <v>0</v>
      </c>
    </row>
    <row r="149" spans="1:8" ht="30" x14ac:dyDescent="0.25">
      <c r="A149" s="45">
        <v>121</v>
      </c>
      <c r="B149" s="9" t="s">
        <v>198</v>
      </c>
      <c r="C149" s="10" t="s">
        <v>85</v>
      </c>
      <c r="D149" s="11" t="s">
        <v>9</v>
      </c>
      <c r="E149" s="12">
        <v>5955.5</v>
      </c>
      <c r="F149" s="52">
        <v>0</v>
      </c>
      <c r="G149" s="12">
        <f t="shared" si="18"/>
        <v>0</v>
      </c>
    </row>
    <row r="150" spans="1:8" ht="30" x14ac:dyDescent="0.25">
      <c r="A150" s="45">
        <v>122</v>
      </c>
      <c r="B150" s="9" t="s">
        <v>220</v>
      </c>
      <c r="C150" s="10" t="s">
        <v>83</v>
      </c>
      <c r="D150" s="11" t="s">
        <v>9</v>
      </c>
      <c r="E150" s="12">
        <v>3654.4</v>
      </c>
      <c r="F150" s="52">
        <v>0</v>
      </c>
      <c r="G150" s="12">
        <f t="shared" si="18"/>
        <v>0</v>
      </c>
    </row>
    <row r="151" spans="1:8" x14ac:dyDescent="0.25">
      <c r="A151" s="48"/>
      <c r="B151" s="16"/>
      <c r="C151" s="17" t="s">
        <v>122</v>
      </c>
      <c r="D151" s="2"/>
      <c r="E151" s="18"/>
      <c r="F151" s="18"/>
      <c r="G151" s="18"/>
      <c r="H151" s="8"/>
    </row>
    <row r="152" spans="1:8" ht="33" customHeight="1" x14ac:dyDescent="0.25">
      <c r="A152" s="45">
        <v>123</v>
      </c>
      <c r="B152" s="9" t="s">
        <v>199</v>
      </c>
      <c r="C152" s="10" t="s">
        <v>70</v>
      </c>
      <c r="D152" s="11" t="s">
        <v>8</v>
      </c>
      <c r="E152" s="12">
        <v>847</v>
      </c>
      <c r="F152" s="52">
        <v>0</v>
      </c>
      <c r="G152" s="12">
        <f t="shared" ref="G152:G154" si="19">ROUND(E152*ROUND(F152,2),2)</f>
        <v>0</v>
      </c>
    </row>
    <row r="153" spans="1:8" ht="45" x14ac:dyDescent="0.25">
      <c r="A153" s="45">
        <v>124</v>
      </c>
      <c r="B153" s="9" t="s">
        <v>200</v>
      </c>
      <c r="C153" s="10" t="s">
        <v>177</v>
      </c>
      <c r="D153" s="11" t="s">
        <v>8</v>
      </c>
      <c r="E153" s="12">
        <v>5113.7</v>
      </c>
      <c r="F153" s="50">
        <v>0</v>
      </c>
      <c r="G153" s="12">
        <f t="shared" si="19"/>
        <v>0</v>
      </c>
    </row>
    <row r="154" spans="1:8" ht="45" x14ac:dyDescent="0.25">
      <c r="A154" s="45">
        <v>125</v>
      </c>
      <c r="B154" s="9" t="s">
        <v>236</v>
      </c>
      <c r="C154" s="10" t="s">
        <v>71</v>
      </c>
      <c r="D154" s="11" t="s">
        <v>9</v>
      </c>
      <c r="E154" s="12">
        <v>249.3</v>
      </c>
      <c r="F154" s="52">
        <v>0</v>
      </c>
      <c r="G154" s="12">
        <f t="shared" si="19"/>
        <v>0</v>
      </c>
    </row>
    <row r="155" spans="1:8" x14ac:dyDescent="0.25">
      <c r="A155" s="47"/>
      <c r="B155" s="3"/>
      <c r="C155" s="6" t="s">
        <v>26</v>
      </c>
      <c r="D155" s="2"/>
      <c r="E155" s="18"/>
      <c r="F155" s="18"/>
      <c r="G155" s="18"/>
      <c r="H155" s="8"/>
    </row>
    <row r="156" spans="1:8" ht="45" x14ac:dyDescent="0.25">
      <c r="A156" s="45">
        <v>126</v>
      </c>
      <c r="B156" s="9" t="s">
        <v>211</v>
      </c>
      <c r="C156" s="10" t="s">
        <v>124</v>
      </c>
      <c r="D156" s="21" t="s">
        <v>9</v>
      </c>
      <c r="E156" s="12">
        <v>556</v>
      </c>
      <c r="F156" s="50">
        <v>0</v>
      </c>
      <c r="G156" s="12">
        <f t="shared" ref="G156:G160" si="20">ROUND(E156*ROUND(F156,2),2)</f>
        <v>0</v>
      </c>
    </row>
    <row r="157" spans="1:8" ht="30" x14ac:dyDescent="0.25">
      <c r="A157" s="45">
        <v>127</v>
      </c>
      <c r="B157" s="9" t="s">
        <v>201</v>
      </c>
      <c r="C157" s="10" t="s">
        <v>91</v>
      </c>
      <c r="D157" s="11" t="s">
        <v>7</v>
      </c>
      <c r="E157" s="12">
        <v>21</v>
      </c>
      <c r="F157" s="52">
        <v>0</v>
      </c>
      <c r="G157" s="12">
        <f t="shared" si="20"/>
        <v>0</v>
      </c>
    </row>
    <row r="158" spans="1:8" ht="45" x14ac:dyDescent="0.25">
      <c r="A158" s="45">
        <v>128</v>
      </c>
      <c r="B158" s="9" t="s">
        <v>201</v>
      </c>
      <c r="C158" s="10" t="s">
        <v>92</v>
      </c>
      <c r="D158" s="11" t="s">
        <v>7</v>
      </c>
      <c r="E158" s="12">
        <v>33</v>
      </c>
      <c r="F158" s="52">
        <v>0</v>
      </c>
      <c r="G158" s="12">
        <f t="shared" si="20"/>
        <v>0</v>
      </c>
    </row>
    <row r="159" spans="1:8" x14ac:dyDescent="0.25">
      <c r="A159" s="45">
        <v>129</v>
      </c>
      <c r="B159" s="9" t="s">
        <v>212</v>
      </c>
      <c r="C159" s="10" t="s">
        <v>93</v>
      </c>
      <c r="D159" s="11" t="s">
        <v>8</v>
      </c>
      <c r="E159" s="12">
        <v>104</v>
      </c>
      <c r="F159" s="50">
        <v>0</v>
      </c>
      <c r="G159" s="12">
        <f t="shared" si="20"/>
        <v>0</v>
      </c>
    </row>
    <row r="160" spans="1:8" x14ac:dyDescent="0.25">
      <c r="A160" s="45">
        <v>130</v>
      </c>
      <c r="B160" s="9" t="s">
        <v>212</v>
      </c>
      <c r="C160" s="10" t="s">
        <v>125</v>
      </c>
      <c r="D160" s="11" t="s">
        <v>8</v>
      </c>
      <c r="E160" s="12">
        <v>116</v>
      </c>
      <c r="F160" s="50">
        <v>0</v>
      </c>
      <c r="G160" s="12">
        <f t="shared" si="20"/>
        <v>0</v>
      </c>
    </row>
    <row r="161" spans="1:8" x14ac:dyDescent="0.25">
      <c r="A161" s="47"/>
      <c r="B161" s="3"/>
      <c r="C161" s="6" t="s">
        <v>25</v>
      </c>
      <c r="D161" s="2"/>
      <c r="E161" s="18"/>
      <c r="F161" s="18"/>
      <c r="G161" s="18"/>
      <c r="H161" s="8"/>
    </row>
    <row r="162" spans="1:8" ht="30" x14ac:dyDescent="0.25">
      <c r="A162" s="45">
        <v>131</v>
      </c>
      <c r="B162" s="9" t="s">
        <v>31</v>
      </c>
      <c r="C162" s="10" t="s">
        <v>88</v>
      </c>
      <c r="D162" s="11" t="s">
        <v>7</v>
      </c>
      <c r="E162" s="12">
        <v>12</v>
      </c>
      <c r="F162" s="52">
        <v>0</v>
      </c>
      <c r="G162" s="12">
        <f t="shared" ref="G162:G166" si="21">ROUND(E162*ROUND(F162,2),2)</f>
        <v>0</v>
      </c>
      <c r="H162" s="8"/>
    </row>
    <row r="163" spans="1:8" ht="30" x14ac:dyDescent="0.25">
      <c r="A163" s="45">
        <v>132</v>
      </c>
      <c r="B163" s="9" t="s">
        <v>31</v>
      </c>
      <c r="C163" s="10" t="s">
        <v>133</v>
      </c>
      <c r="D163" s="11" t="s">
        <v>7</v>
      </c>
      <c r="E163" s="12">
        <v>3</v>
      </c>
      <c r="F163" s="52">
        <v>0</v>
      </c>
      <c r="G163" s="12">
        <f t="shared" si="21"/>
        <v>0</v>
      </c>
    </row>
    <row r="164" spans="1:8" ht="30" x14ac:dyDescent="0.25">
      <c r="A164" s="45">
        <v>133</v>
      </c>
      <c r="B164" s="9" t="s">
        <v>31</v>
      </c>
      <c r="C164" s="10" t="s">
        <v>90</v>
      </c>
      <c r="D164" s="11" t="s">
        <v>7</v>
      </c>
      <c r="E164" s="12">
        <v>21</v>
      </c>
      <c r="F164" s="52">
        <v>0</v>
      </c>
      <c r="G164" s="12">
        <f t="shared" si="21"/>
        <v>0</v>
      </c>
    </row>
    <row r="165" spans="1:8" ht="30" x14ac:dyDescent="0.25">
      <c r="A165" s="45">
        <v>134</v>
      </c>
      <c r="B165" s="9" t="s">
        <v>219</v>
      </c>
      <c r="C165" s="10" t="s">
        <v>43</v>
      </c>
      <c r="D165" s="11" t="s">
        <v>8</v>
      </c>
      <c r="E165" s="12">
        <v>49</v>
      </c>
      <c r="F165" s="52">
        <v>0</v>
      </c>
      <c r="G165" s="12">
        <f t="shared" si="21"/>
        <v>0</v>
      </c>
    </row>
    <row r="166" spans="1:8" ht="30" x14ac:dyDescent="0.25">
      <c r="A166" s="45">
        <v>135</v>
      </c>
      <c r="B166" s="9" t="s">
        <v>14</v>
      </c>
      <c r="C166" s="10" t="s">
        <v>205</v>
      </c>
      <c r="D166" s="11" t="s">
        <v>8</v>
      </c>
      <c r="E166" s="12">
        <v>204</v>
      </c>
      <c r="F166" s="52">
        <v>0</v>
      </c>
      <c r="G166" s="12">
        <f t="shared" si="21"/>
        <v>0</v>
      </c>
    </row>
    <row r="167" spans="1:8" x14ac:dyDescent="0.25">
      <c r="A167" s="47"/>
      <c r="B167" s="16"/>
      <c r="C167" s="17" t="s">
        <v>123</v>
      </c>
      <c r="D167" s="2"/>
      <c r="E167" s="18"/>
      <c r="F167" s="18"/>
      <c r="G167" s="18"/>
      <c r="H167" s="8"/>
    </row>
    <row r="168" spans="1:8" ht="33.75" customHeight="1" x14ac:dyDescent="0.25">
      <c r="A168" s="49">
        <v>136</v>
      </c>
      <c r="B168" s="13"/>
      <c r="C168" s="56" t="s">
        <v>251</v>
      </c>
      <c r="D168" s="40" t="s">
        <v>4</v>
      </c>
      <c r="E168" s="15">
        <v>1</v>
      </c>
      <c r="F168" s="54">
        <v>0</v>
      </c>
      <c r="G168" s="12">
        <f>ROUND(E168*ROUND(F168,2),2)</f>
        <v>0</v>
      </c>
    </row>
    <row r="169" spans="1:8" x14ac:dyDescent="0.25">
      <c r="A169" s="73" t="s">
        <v>159</v>
      </c>
      <c r="B169" s="73"/>
      <c r="C169" s="73"/>
      <c r="D169" s="73"/>
      <c r="E169" s="73"/>
      <c r="F169" s="73"/>
      <c r="G169" s="41">
        <f>SUM(G71:G168)</f>
        <v>0</v>
      </c>
      <c r="H169" s="8"/>
    </row>
    <row r="170" spans="1:8" x14ac:dyDescent="0.25">
      <c r="A170" s="73" t="s">
        <v>29</v>
      </c>
      <c r="B170" s="73"/>
      <c r="C170" s="73"/>
      <c r="D170" s="73"/>
      <c r="E170" s="73"/>
      <c r="F170" s="73"/>
      <c r="G170" s="41">
        <f>ROUND(G169*0.23,2)</f>
        <v>0</v>
      </c>
    </row>
    <row r="171" spans="1:8" x14ac:dyDescent="0.25">
      <c r="A171" s="73" t="s">
        <v>160</v>
      </c>
      <c r="B171" s="73"/>
      <c r="C171" s="73"/>
      <c r="D171" s="73"/>
      <c r="E171" s="73"/>
      <c r="F171" s="73"/>
      <c r="G171" s="33">
        <f>G169+G170</f>
        <v>0</v>
      </c>
    </row>
    <row r="172" spans="1:8" x14ac:dyDescent="0.25">
      <c r="A172" s="46"/>
      <c r="B172" s="74" t="s">
        <v>127</v>
      </c>
      <c r="C172" s="74"/>
      <c r="D172" s="74"/>
      <c r="E172" s="74"/>
      <c r="F172" s="74"/>
      <c r="G172" s="34"/>
    </row>
    <row r="173" spans="1:8" x14ac:dyDescent="0.25">
      <c r="A173" s="2"/>
      <c r="B173" s="3"/>
      <c r="C173" s="6" t="s">
        <v>19</v>
      </c>
      <c r="D173" s="2"/>
      <c r="E173" s="5"/>
      <c r="F173" s="7"/>
      <c r="G173" s="5"/>
      <c r="H173" s="8"/>
    </row>
    <row r="174" spans="1:8" ht="60" x14ac:dyDescent="0.25">
      <c r="A174" s="11">
        <v>137</v>
      </c>
      <c r="B174" s="9" t="s">
        <v>206</v>
      </c>
      <c r="C174" s="10" t="s">
        <v>179</v>
      </c>
      <c r="D174" s="11" t="s">
        <v>5</v>
      </c>
      <c r="E174" s="12">
        <v>0.31</v>
      </c>
      <c r="F174" s="50">
        <v>0</v>
      </c>
      <c r="G174" s="12">
        <f t="shared" ref="G174:G176" si="22">ROUND(E174*ROUND(F174,2),2)</f>
        <v>0</v>
      </c>
    </row>
    <row r="175" spans="1:8" ht="30" x14ac:dyDescent="0.25">
      <c r="A175" s="11">
        <v>138</v>
      </c>
      <c r="B175" s="9" t="s">
        <v>235</v>
      </c>
      <c r="C175" s="10" t="s">
        <v>32</v>
      </c>
      <c r="D175" s="11" t="s">
        <v>7</v>
      </c>
      <c r="E175" s="12">
        <v>2</v>
      </c>
      <c r="F175" s="50">
        <v>0</v>
      </c>
      <c r="G175" s="12">
        <f t="shared" si="22"/>
        <v>0</v>
      </c>
    </row>
    <row r="176" spans="1:8" ht="45" x14ac:dyDescent="0.25">
      <c r="A176" s="45">
        <v>139</v>
      </c>
      <c r="B176" s="9" t="s">
        <v>197</v>
      </c>
      <c r="C176" s="10" t="s">
        <v>33</v>
      </c>
      <c r="D176" s="11" t="s">
        <v>7</v>
      </c>
      <c r="E176" s="35">
        <v>6</v>
      </c>
      <c r="F176" s="50">
        <v>0</v>
      </c>
      <c r="G176" s="12">
        <f t="shared" si="22"/>
        <v>0</v>
      </c>
    </row>
    <row r="177" spans="1:8" x14ac:dyDescent="0.25">
      <c r="A177" s="2"/>
      <c r="B177" s="16"/>
      <c r="C177" s="17" t="s">
        <v>119</v>
      </c>
      <c r="D177" s="2"/>
      <c r="E177" s="18"/>
      <c r="F177" s="18"/>
      <c r="G177" s="18"/>
      <c r="H177" s="8"/>
    </row>
    <row r="178" spans="1:8" ht="60" x14ac:dyDescent="0.25">
      <c r="A178" s="11">
        <v>140</v>
      </c>
      <c r="B178" s="9" t="s">
        <v>30</v>
      </c>
      <c r="C178" s="10" t="s">
        <v>34</v>
      </c>
      <c r="D178" s="11" t="s">
        <v>7</v>
      </c>
      <c r="E178" s="12">
        <v>3</v>
      </c>
      <c r="F178" s="50">
        <v>0</v>
      </c>
      <c r="G178" s="12">
        <f t="shared" ref="G178:G183" si="23">ROUND(E178*ROUND(F178,2),2)</f>
        <v>0</v>
      </c>
    </row>
    <row r="179" spans="1:8" ht="45" x14ac:dyDescent="0.25">
      <c r="A179" s="11">
        <v>141</v>
      </c>
      <c r="B179" s="9" t="s">
        <v>30</v>
      </c>
      <c r="C179" s="10" t="s">
        <v>35</v>
      </c>
      <c r="D179" s="11" t="s">
        <v>7</v>
      </c>
      <c r="E179" s="12">
        <v>3</v>
      </c>
      <c r="F179" s="50">
        <v>0</v>
      </c>
      <c r="G179" s="12">
        <f t="shared" si="23"/>
        <v>0</v>
      </c>
    </row>
    <row r="180" spans="1:8" ht="45" x14ac:dyDescent="0.25">
      <c r="A180" s="11">
        <v>142</v>
      </c>
      <c r="B180" s="9" t="s">
        <v>10</v>
      </c>
      <c r="C180" s="10" t="s">
        <v>42</v>
      </c>
      <c r="D180" s="11" t="s">
        <v>9</v>
      </c>
      <c r="E180" s="12">
        <v>60</v>
      </c>
      <c r="F180" s="50">
        <v>0</v>
      </c>
      <c r="G180" s="12">
        <f t="shared" si="23"/>
        <v>0</v>
      </c>
    </row>
    <row r="181" spans="1:8" ht="45" x14ac:dyDescent="0.25">
      <c r="A181" s="11">
        <v>143</v>
      </c>
      <c r="B181" s="9" t="s">
        <v>10</v>
      </c>
      <c r="C181" s="10" t="s">
        <v>52</v>
      </c>
      <c r="D181" s="11" t="s">
        <v>6</v>
      </c>
      <c r="E181" s="12">
        <v>1</v>
      </c>
      <c r="F181" s="50">
        <v>0</v>
      </c>
      <c r="G181" s="12">
        <f t="shared" si="23"/>
        <v>0</v>
      </c>
    </row>
    <row r="182" spans="1:8" ht="30" x14ac:dyDescent="0.25">
      <c r="A182" s="11">
        <v>144</v>
      </c>
      <c r="B182" s="9" t="s">
        <v>10</v>
      </c>
      <c r="C182" s="10" t="s">
        <v>62</v>
      </c>
      <c r="D182" s="11" t="s">
        <v>8</v>
      </c>
      <c r="E182" s="12">
        <v>12</v>
      </c>
      <c r="F182" s="50">
        <v>0</v>
      </c>
      <c r="G182" s="12">
        <f t="shared" si="23"/>
        <v>0</v>
      </c>
    </row>
    <row r="183" spans="1:8" ht="30" x14ac:dyDescent="0.25">
      <c r="A183" s="11">
        <v>145</v>
      </c>
      <c r="B183" s="9" t="s">
        <v>10</v>
      </c>
      <c r="C183" s="10" t="s">
        <v>37</v>
      </c>
      <c r="D183" s="11" t="s">
        <v>8</v>
      </c>
      <c r="E183" s="12">
        <v>285</v>
      </c>
      <c r="F183" s="50">
        <v>0</v>
      </c>
      <c r="G183" s="12">
        <f t="shared" si="23"/>
        <v>0</v>
      </c>
    </row>
    <row r="184" spans="1:8" x14ac:dyDescent="0.25">
      <c r="A184" s="2"/>
      <c r="B184" s="3"/>
      <c r="C184" s="17" t="s">
        <v>120</v>
      </c>
      <c r="D184" s="2"/>
      <c r="E184" s="18"/>
      <c r="F184" s="18"/>
      <c r="G184" s="18"/>
      <c r="H184" s="8"/>
    </row>
    <row r="185" spans="1:8" ht="60" x14ac:dyDescent="0.25">
      <c r="A185" s="11">
        <v>146</v>
      </c>
      <c r="B185" s="9" t="s">
        <v>234</v>
      </c>
      <c r="C185" s="10" t="s">
        <v>54</v>
      </c>
      <c r="D185" s="11" t="s">
        <v>6</v>
      </c>
      <c r="E185" s="12">
        <v>30</v>
      </c>
      <c r="F185" s="52">
        <v>0</v>
      </c>
      <c r="G185" s="12">
        <f t="shared" ref="G185:G188" si="24">ROUND(E185*ROUND(F185,2),2)</f>
        <v>0</v>
      </c>
    </row>
    <row r="186" spans="1:8" ht="30" x14ac:dyDescent="0.25">
      <c r="A186" s="11">
        <v>147</v>
      </c>
      <c r="B186" s="9" t="s">
        <v>202</v>
      </c>
      <c r="C186" s="10" t="s">
        <v>64</v>
      </c>
      <c r="D186" s="11" t="s">
        <v>6</v>
      </c>
      <c r="E186" s="12">
        <v>51.2</v>
      </c>
      <c r="F186" s="52">
        <v>0</v>
      </c>
      <c r="G186" s="12">
        <f t="shared" si="24"/>
        <v>0</v>
      </c>
    </row>
    <row r="187" spans="1:8" ht="45" x14ac:dyDescent="0.25">
      <c r="A187" s="11">
        <v>148</v>
      </c>
      <c r="B187" s="9" t="s">
        <v>213</v>
      </c>
      <c r="C187" s="10" t="s">
        <v>65</v>
      </c>
      <c r="D187" s="11" t="s">
        <v>6</v>
      </c>
      <c r="E187" s="12">
        <v>51.2</v>
      </c>
      <c r="F187" s="52">
        <v>0</v>
      </c>
      <c r="G187" s="12">
        <f t="shared" si="24"/>
        <v>0</v>
      </c>
    </row>
    <row r="188" spans="1:8" ht="30" x14ac:dyDescent="0.25">
      <c r="A188" s="11">
        <v>149</v>
      </c>
      <c r="B188" s="9" t="s">
        <v>75</v>
      </c>
      <c r="C188" s="10" t="s">
        <v>172</v>
      </c>
      <c r="D188" s="11" t="s">
        <v>6</v>
      </c>
      <c r="E188" s="12">
        <v>573</v>
      </c>
      <c r="F188" s="52">
        <v>0</v>
      </c>
      <c r="G188" s="12">
        <f t="shared" si="24"/>
        <v>0</v>
      </c>
    </row>
    <row r="189" spans="1:8" x14ac:dyDescent="0.25">
      <c r="A189" s="2"/>
      <c r="B189" s="16"/>
      <c r="C189" s="17" t="s">
        <v>20</v>
      </c>
      <c r="D189" s="2"/>
      <c r="E189" s="18"/>
      <c r="F189" s="18"/>
      <c r="G189" s="18"/>
      <c r="H189" s="8"/>
    </row>
    <row r="190" spans="1:8" ht="30" x14ac:dyDescent="0.25">
      <c r="A190" s="11">
        <v>150</v>
      </c>
      <c r="B190" s="9" t="s">
        <v>214</v>
      </c>
      <c r="C190" s="10" t="s">
        <v>55</v>
      </c>
      <c r="D190" s="11" t="s">
        <v>6</v>
      </c>
      <c r="E190" s="12">
        <v>3.3</v>
      </c>
      <c r="F190" s="52">
        <v>0</v>
      </c>
      <c r="G190" s="12">
        <f t="shared" ref="G190:G193" si="25">ROUND(E190*ROUND(F190,2),2)</f>
        <v>0</v>
      </c>
    </row>
    <row r="191" spans="1:8" ht="30" x14ac:dyDescent="0.25">
      <c r="A191" s="11">
        <v>151</v>
      </c>
      <c r="B191" s="9" t="s">
        <v>59</v>
      </c>
      <c r="C191" s="10" t="s">
        <v>58</v>
      </c>
      <c r="D191" s="11" t="s">
        <v>13</v>
      </c>
      <c r="E191" s="12">
        <v>4</v>
      </c>
      <c r="F191" s="52">
        <v>0</v>
      </c>
      <c r="G191" s="12">
        <f t="shared" si="25"/>
        <v>0</v>
      </c>
    </row>
    <row r="192" spans="1:8" ht="30" x14ac:dyDescent="0.25">
      <c r="A192" s="11">
        <v>152</v>
      </c>
      <c r="B192" s="9" t="s">
        <v>233</v>
      </c>
      <c r="C192" s="10" t="s">
        <v>60</v>
      </c>
      <c r="D192" s="11" t="s">
        <v>8</v>
      </c>
      <c r="E192" s="12">
        <v>44</v>
      </c>
      <c r="F192" s="52">
        <v>0</v>
      </c>
      <c r="G192" s="12">
        <f t="shared" si="25"/>
        <v>0</v>
      </c>
    </row>
    <row r="193" spans="1:8" ht="30" x14ac:dyDescent="0.25">
      <c r="A193" s="11" t="s">
        <v>129</v>
      </c>
      <c r="B193" s="9" t="s">
        <v>233</v>
      </c>
      <c r="C193" s="10" t="s">
        <v>61</v>
      </c>
      <c r="D193" s="11" t="s">
        <v>6</v>
      </c>
      <c r="E193" s="12">
        <v>12</v>
      </c>
      <c r="F193" s="52">
        <v>0</v>
      </c>
      <c r="G193" s="12">
        <f t="shared" si="25"/>
        <v>0</v>
      </c>
    </row>
    <row r="194" spans="1:8" x14ac:dyDescent="0.25">
      <c r="A194" s="2"/>
      <c r="B194" s="16"/>
      <c r="C194" s="17" t="s">
        <v>21</v>
      </c>
      <c r="D194" s="2"/>
      <c r="E194" s="18"/>
      <c r="F194" s="18"/>
      <c r="G194" s="18"/>
      <c r="H194" s="8"/>
    </row>
    <row r="195" spans="1:8" ht="75" x14ac:dyDescent="0.25">
      <c r="A195" s="11">
        <v>154</v>
      </c>
      <c r="B195" s="9" t="s">
        <v>231</v>
      </c>
      <c r="C195" s="10" t="s">
        <v>66</v>
      </c>
      <c r="D195" s="11" t="s">
        <v>9</v>
      </c>
      <c r="E195" s="12">
        <v>534.9</v>
      </c>
      <c r="F195" s="50">
        <v>0</v>
      </c>
      <c r="G195" s="12">
        <f t="shared" ref="G195:G207" si="26">ROUND(E195*ROUND(F195,2),2)</f>
        <v>0</v>
      </c>
    </row>
    <row r="196" spans="1:8" ht="75" x14ac:dyDescent="0.25">
      <c r="A196" s="11">
        <v>155</v>
      </c>
      <c r="B196" s="9" t="s">
        <v>231</v>
      </c>
      <c r="C196" s="10" t="s">
        <v>185</v>
      </c>
      <c r="D196" s="11" t="s">
        <v>9</v>
      </c>
      <c r="E196" s="12">
        <v>60</v>
      </c>
      <c r="F196" s="50">
        <v>0</v>
      </c>
      <c r="G196" s="12">
        <f t="shared" si="26"/>
        <v>0</v>
      </c>
    </row>
    <row r="197" spans="1:8" ht="90" x14ac:dyDescent="0.25">
      <c r="A197" s="11">
        <v>156</v>
      </c>
      <c r="B197" s="9" t="s">
        <v>232</v>
      </c>
      <c r="C197" s="10" t="s">
        <v>204</v>
      </c>
      <c r="D197" s="11" t="s">
        <v>9</v>
      </c>
      <c r="E197" s="12">
        <v>40</v>
      </c>
      <c r="F197" s="50">
        <v>0</v>
      </c>
      <c r="G197" s="12">
        <f t="shared" si="26"/>
        <v>0</v>
      </c>
    </row>
    <row r="198" spans="1:8" ht="75" x14ac:dyDescent="0.25">
      <c r="A198" s="11">
        <v>157</v>
      </c>
      <c r="B198" s="9" t="s">
        <v>231</v>
      </c>
      <c r="C198" s="10" t="s">
        <v>187</v>
      </c>
      <c r="D198" s="11" t="s">
        <v>9</v>
      </c>
      <c r="E198" s="12">
        <v>240</v>
      </c>
      <c r="F198" s="50">
        <v>0</v>
      </c>
      <c r="G198" s="12">
        <f t="shared" si="26"/>
        <v>0</v>
      </c>
    </row>
    <row r="199" spans="1:8" ht="60" x14ac:dyDescent="0.25">
      <c r="A199" s="11">
        <v>158</v>
      </c>
      <c r="B199" s="9" t="s">
        <v>230</v>
      </c>
      <c r="C199" s="10" t="s">
        <v>176</v>
      </c>
      <c r="D199" s="11" t="s">
        <v>9</v>
      </c>
      <c r="E199" s="12">
        <v>641.28</v>
      </c>
      <c r="F199" s="52">
        <v>0</v>
      </c>
      <c r="G199" s="12">
        <f t="shared" si="26"/>
        <v>0</v>
      </c>
    </row>
    <row r="200" spans="1:8" ht="45" x14ac:dyDescent="0.25">
      <c r="A200" s="11">
        <v>159</v>
      </c>
      <c r="B200" s="9" t="s">
        <v>229</v>
      </c>
      <c r="C200" s="10" t="s">
        <v>76</v>
      </c>
      <c r="D200" s="11" t="s">
        <v>9</v>
      </c>
      <c r="E200" s="12">
        <v>270</v>
      </c>
      <c r="F200" s="52">
        <v>0</v>
      </c>
      <c r="G200" s="12">
        <f t="shared" si="26"/>
        <v>0</v>
      </c>
    </row>
    <row r="201" spans="1:8" ht="45" x14ac:dyDescent="0.25">
      <c r="A201" s="11">
        <v>160</v>
      </c>
      <c r="B201" s="9" t="s">
        <v>227</v>
      </c>
      <c r="C201" s="10" t="s">
        <v>68</v>
      </c>
      <c r="D201" s="11" t="s">
        <v>9</v>
      </c>
      <c r="E201" s="12">
        <v>40</v>
      </c>
      <c r="F201" s="52">
        <v>0</v>
      </c>
      <c r="G201" s="12">
        <f t="shared" si="26"/>
        <v>0</v>
      </c>
    </row>
    <row r="202" spans="1:8" ht="60" x14ac:dyDescent="0.25">
      <c r="A202" s="11">
        <v>161</v>
      </c>
      <c r="B202" s="9" t="s">
        <v>228</v>
      </c>
      <c r="C202" s="10" t="s">
        <v>188</v>
      </c>
      <c r="D202" s="11" t="s">
        <v>9</v>
      </c>
      <c r="E202" s="12">
        <v>260</v>
      </c>
      <c r="F202" s="52">
        <v>0</v>
      </c>
      <c r="G202" s="12">
        <f t="shared" si="26"/>
        <v>0</v>
      </c>
    </row>
    <row r="203" spans="1:8" ht="45" x14ac:dyDescent="0.25">
      <c r="A203" s="11">
        <v>162</v>
      </c>
      <c r="B203" s="9" t="s">
        <v>227</v>
      </c>
      <c r="C203" s="10" t="s">
        <v>138</v>
      </c>
      <c r="D203" s="11" t="s">
        <v>9</v>
      </c>
      <c r="E203" s="12">
        <v>106</v>
      </c>
      <c r="F203" s="52">
        <v>0</v>
      </c>
      <c r="G203" s="12">
        <f t="shared" si="26"/>
        <v>0</v>
      </c>
    </row>
    <row r="204" spans="1:8" ht="45" x14ac:dyDescent="0.25">
      <c r="A204" s="11">
        <v>163</v>
      </c>
      <c r="B204" s="9" t="s">
        <v>227</v>
      </c>
      <c r="C204" s="10" t="s">
        <v>69</v>
      </c>
      <c r="D204" s="11" t="s">
        <v>9</v>
      </c>
      <c r="E204" s="12">
        <v>495.28</v>
      </c>
      <c r="F204" s="52">
        <v>0</v>
      </c>
      <c r="G204" s="12">
        <f t="shared" si="26"/>
        <v>0</v>
      </c>
    </row>
    <row r="205" spans="1:8" ht="30" x14ac:dyDescent="0.25">
      <c r="A205" s="11">
        <v>164</v>
      </c>
      <c r="B205" s="9" t="s">
        <v>226</v>
      </c>
      <c r="C205" s="10" t="s">
        <v>77</v>
      </c>
      <c r="D205" s="11" t="s">
        <v>9</v>
      </c>
      <c r="E205" s="12">
        <v>250</v>
      </c>
      <c r="F205" s="52">
        <v>0</v>
      </c>
      <c r="G205" s="12">
        <f t="shared" si="26"/>
        <v>0</v>
      </c>
    </row>
    <row r="206" spans="1:8" ht="45" x14ac:dyDescent="0.25">
      <c r="A206" s="11">
        <v>165</v>
      </c>
      <c r="B206" s="9" t="s">
        <v>225</v>
      </c>
      <c r="C206" s="10" t="s">
        <v>72</v>
      </c>
      <c r="D206" s="11" t="s">
        <v>9</v>
      </c>
      <c r="E206" s="12">
        <v>735.28</v>
      </c>
      <c r="F206" s="52">
        <v>0</v>
      </c>
      <c r="G206" s="12">
        <f t="shared" si="26"/>
        <v>0</v>
      </c>
    </row>
    <row r="207" spans="1:8" ht="45" x14ac:dyDescent="0.25">
      <c r="A207" s="11">
        <v>166</v>
      </c>
      <c r="B207" s="9" t="s">
        <v>225</v>
      </c>
      <c r="C207" s="10" t="s">
        <v>81</v>
      </c>
      <c r="D207" s="11" t="s">
        <v>9</v>
      </c>
      <c r="E207" s="12">
        <v>3460</v>
      </c>
      <c r="F207" s="52">
        <v>0</v>
      </c>
      <c r="G207" s="12">
        <f t="shared" si="26"/>
        <v>0</v>
      </c>
    </row>
    <row r="208" spans="1:8" x14ac:dyDescent="0.25">
      <c r="A208" s="2"/>
      <c r="B208" s="16"/>
      <c r="C208" s="17" t="s">
        <v>23</v>
      </c>
      <c r="D208" s="2"/>
      <c r="E208" s="18"/>
      <c r="F208" s="18"/>
      <c r="G208" s="18"/>
      <c r="H208" s="8"/>
    </row>
    <row r="209" spans="1:8" ht="60" x14ac:dyDescent="0.25">
      <c r="A209" s="11">
        <v>167</v>
      </c>
      <c r="B209" s="9" t="s">
        <v>224</v>
      </c>
      <c r="C209" s="10" t="s">
        <v>78</v>
      </c>
      <c r="D209" s="11" t="s">
        <v>12</v>
      </c>
      <c r="E209" s="12">
        <v>184</v>
      </c>
      <c r="F209" s="52">
        <v>0</v>
      </c>
      <c r="G209" s="12">
        <f t="shared" ref="G209:G214" si="27">ROUND(E209*ROUND(F209,2),2)</f>
        <v>0</v>
      </c>
    </row>
    <row r="210" spans="1:8" ht="60" x14ac:dyDescent="0.25">
      <c r="A210" s="11">
        <v>168</v>
      </c>
      <c r="B210" s="9" t="s">
        <v>224</v>
      </c>
      <c r="C210" s="10" t="s">
        <v>73</v>
      </c>
      <c r="D210" s="11" t="s">
        <v>9</v>
      </c>
      <c r="E210" s="36">
        <v>240</v>
      </c>
      <c r="F210" s="50">
        <v>0</v>
      </c>
      <c r="G210" s="12">
        <f t="shared" si="27"/>
        <v>0</v>
      </c>
    </row>
    <row r="211" spans="1:8" ht="60" x14ac:dyDescent="0.25">
      <c r="A211" s="11">
        <v>169</v>
      </c>
      <c r="B211" s="9" t="s">
        <v>223</v>
      </c>
      <c r="C211" s="10" t="s">
        <v>145</v>
      </c>
      <c r="D211" s="11" t="s">
        <v>9</v>
      </c>
      <c r="E211" s="12">
        <v>495.28</v>
      </c>
      <c r="F211" s="50">
        <v>0</v>
      </c>
      <c r="G211" s="12">
        <f t="shared" si="27"/>
        <v>0</v>
      </c>
    </row>
    <row r="212" spans="1:8" ht="60" x14ac:dyDescent="0.25">
      <c r="A212" s="11">
        <v>170</v>
      </c>
      <c r="B212" s="9" t="s">
        <v>224</v>
      </c>
      <c r="C212" s="10" t="s">
        <v>190</v>
      </c>
      <c r="D212" s="11" t="s">
        <v>9</v>
      </c>
      <c r="E212" s="12">
        <v>1830</v>
      </c>
      <c r="F212" s="50">
        <v>0</v>
      </c>
      <c r="G212" s="12">
        <f t="shared" si="27"/>
        <v>0</v>
      </c>
    </row>
    <row r="213" spans="1:8" ht="60" x14ac:dyDescent="0.25">
      <c r="A213" s="11">
        <v>171</v>
      </c>
      <c r="B213" s="9" t="s">
        <v>223</v>
      </c>
      <c r="C213" s="25" t="s">
        <v>82</v>
      </c>
      <c r="D213" s="11" t="s">
        <v>9</v>
      </c>
      <c r="E213" s="12">
        <v>1760</v>
      </c>
      <c r="F213" s="50">
        <v>0</v>
      </c>
      <c r="G213" s="12">
        <f t="shared" si="27"/>
        <v>0</v>
      </c>
    </row>
    <row r="214" spans="1:8" ht="30" x14ac:dyDescent="0.25">
      <c r="A214" s="11">
        <v>172</v>
      </c>
      <c r="B214" s="9" t="s">
        <v>222</v>
      </c>
      <c r="C214" s="10" t="s">
        <v>80</v>
      </c>
      <c r="D214" s="11" t="s">
        <v>9</v>
      </c>
      <c r="E214" s="12">
        <v>285</v>
      </c>
      <c r="F214" s="50">
        <v>0</v>
      </c>
      <c r="G214" s="12">
        <f t="shared" si="27"/>
        <v>0</v>
      </c>
    </row>
    <row r="215" spans="1:8" x14ac:dyDescent="0.25">
      <c r="A215" s="2"/>
      <c r="B215" s="16"/>
      <c r="C215" s="17" t="s">
        <v>24</v>
      </c>
      <c r="D215" s="2"/>
      <c r="E215" s="18"/>
      <c r="F215" s="18"/>
      <c r="G215" s="18"/>
      <c r="H215" s="8"/>
    </row>
    <row r="216" spans="1:8" ht="60" x14ac:dyDescent="0.25">
      <c r="A216" s="11">
        <v>173</v>
      </c>
      <c r="B216" s="9" t="s">
        <v>167</v>
      </c>
      <c r="C216" s="10" t="s">
        <v>194</v>
      </c>
      <c r="D216" s="11" t="s">
        <v>6</v>
      </c>
      <c r="E216" s="12">
        <v>287.5</v>
      </c>
      <c r="F216" s="52">
        <v>0</v>
      </c>
      <c r="G216" s="12">
        <f>ROUND(E216*ROUND(F216,2),2)</f>
        <v>0</v>
      </c>
    </row>
    <row r="217" spans="1:8" x14ac:dyDescent="0.25">
      <c r="A217" s="2"/>
      <c r="B217" s="16"/>
      <c r="C217" s="17" t="s">
        <v>22</v>
      </c>
      <c r="D217" s="2"/>
      <c r="E217" s="18"/>
      <c r="F217" s="18"/>
      <c r="G217" s="18"/>
      <c r="H217" s="8"/>
    </row>
    <row r="218" spans="1:8" ht="30" x14ac:dyDescent="0.25">
      <c r="A218" s="11">
        <v>174</v>
      </c>
      <c r="B218" s="9" t="s">
        <v>168</v>
      </c>
      <c r="C218" s="10" t="s">
        <v>74</v>
      </c>
      <c r="D218" s="11" t="s">
        <v>9</v>
      </c>
      <c r="E218" s="12">
        <v>918</v>
      </c>
      <c r="F218" s="52">
        <v>0</v>
      </c>
      <c r="G218" s="12">
        <f t="shared" ref="G218:G220" si="28">ROUND(E218*ROUND(F218,2),2)</f>
        <v>0</v>
      </c>
    </row>
    <row r="219" spans="1:8" ht="30" x14ac:dyDescent="0.25">
      <c r="A219" s="11">
        <v>175</v>
      </c>
      <c r="B219" s="9" t="s">
        <v>167</v>
      </c>
      <c r="C219" s="10" t="s">
        <v>85</v>
      </c>
      <c r="D219" s="11" t="s">
        <v>9</v>
      </c>
      <c r="E219" s="12">
        <v>918</v>
      </c>
      <c r="F219" s="52">
        <v>0</v>
      </c>
      <c r="G219" s="12">
        <f t="shared" si="28"/>
        <v>0</v>
      </c>
    </row>
    <row r="220" spans="1:8" ht="30" x14ac:dyDescent="0.25">
      <c r="A220" s="11">
        <v>176</v>
      </c>
      <c r="B220" s="9" t="s">
        <v>166</v>
      </c>
      <c r="C220" s="10" t="s">
        <v>83</v>
      </c>
      <c r="D220" s="11" t="s">
        <v>9</v>
      </c>
      <c r="E220" s="12">
        <v>500</v>
      </c>
      <c r="F220" s="52">
        <v>0</v>
      </c>
      <c r="G220" s="12">
        <f t="shared" si="28"/>
        <v>0</v>
      </c>
    </row>
    <row r="221" spans="1:8" x14ac:dyDescent="0.25">
      <c r="A221" s="2"/>
      <c r="B221" s="16"/>
      <c r="C221" s="17" t="s">
        <v>122</v>
      </c>
      <c r="D221" s="2"/>
      <c r="E221" s="18"/>
      <c r="F221" s="18"/>
      <c r="G221" s="18"/>
      <c r="H221" s="8"/>
    </row>
    <row r="222" spans="1:8" ht="45" x14ac:dyDescent="0.25">
      <c r="A222" s="11">
        <v>177</v>
      </c>
      <c r="B222" s="9" t="s">
        <v>199</v>
      </c>
      <c r="C222" s="10" t="s">
        <v>70</v>
      </c>
      <c r="D222" s="11" t="s">
        <v>8</v>
      </c>
      <c r="E222" s="12">
        <v>48</v>
      </c>
      <c r="F222" s="52">
        <v>0</v>
      </c>
      <c r="G222" s="12">
        <f t="shared" ref="G222:G224" si="29">ROUND(E222*ROUND(F222,2),2)</f>
        <v>0</v>
      </c>
    </row>
    <row r="223" spans="1:8" ht="45" x14ac:dyDescent="0.25">
      <c r="A223" s="11">
        <v>178</v>
      </c>
      <c r="B223" s="9" t="s">
        <v>200</v>
      </c>
      <c r="C223" s="10" t="s">
        <v>177</v>
      </c>
      <c r="D223" s="11" t="s">
        <v>8</v>
      </c>
      <c r="E223" s="12">
        <v>512</v>
      </c>
      <c r="F223" s="50">
        <v>0</v>
      </c>
      <c r="G223" s="12">
        <f t="shared" si="29"/>
        <v>0</v>
      </c>
    </row>
    <row r="224" spans="1:8" ht="45" x14ac:dyDescent="0.25">
      <c r="A224" s="11">
        <v>179</v>
      </c>
      <c r="B224" s="9" t="s">
        <v>163</v>
      </c>
      <c r="C224" s="10" t="s">
        <v>71</v>
      </c>
      <c r="D224" s="11" t="s">
        <v>9</v>
      </c>
      <c r="E224" s="12">
        <v>106</v>
      </c>
      <c r="F224" s="52">
        <v>0</v>
      </c>
      <c r="G224" s="12">
        <f t="shared" si="29"/>
        <v>0</v>
      </c>
    </row>
    <row r="225" spans="1:8" ht="15" customHeight="1" x14ac:dyDescent="0.25">
      <c r="A225" s="2"/>
      <c r="B225" s="3"/>
      <c r="C225" s="6" t="s">
        <v>26</v>
      </c>
      <c r="D225" s="2"/>
      <c r="E225" s="18"/>
      <c r="F225" s="18"/>
      <c r="G225" s="18"/>
      <c r="H225" s="8"/>
    </row>
    <row r="226" spans="1:8" x14ac:dyDescent="0.25">
      <c r="A226" s="11">
        <v>180</v>
      </c>
      <c r="B226" s="9" t="s">
        <v>164</v>
      </c>
      <c r="C226" s="10" t="s">
        <v>93</v>
      </c>
      <c r="D226" s="11" t="s">
        <v>8</v>
      </c>
      <c r="E226" s="12">
        <v>32</v>
      </c>
      <c r="F226" s="52">
        <v>0</v>
      </c>
      <c r="G226" s="12">
        <f>ROUND(E226*ROUND(F226,2),2)</f>
        <v>0</v>
      </c>
    </row>
    <row r="227" spans="1:8" x14ac:dyDescent="0.25">
      <c r="A227" s="11">
        <v>181</v>
      </c>
      <c r="B227" s="9" t="s">
        <v>164</v>
      </c>
      <c r="C227" s="10" t="s">
        <v>125</v>
      </c>
      <c r="D227" s="11" t="s">
        <v>8</v>
      </c>
      <c r="E227" s="12">
        <v>28</v>
      </c>
      <c r="F227" s="50">
        <v>0</v>
      </c>
      <c r="G227" s="12">
        <f t="shared" ref="G227" si="30">ROUND(E227*ROUND(F227,2),2)</f>
        <v>0</v>
      </c>
    </row>
    <row r="228" spans="1:8" x14ac:dyDescent="0.25">
      <c r="A228" s="2"/>
      <c r="B228" s="16"/>
      <c r="C228" s="17" t="s">
        <v>123</v>
      </c>
      <c r="D228" s="2"/>
      <c r="E228" s="18"/>
      <c r="F228" s="18"/>
      <c r="G228" s="18"/>
      <c r="H228" s="8"/>
    </row>
    <row r="229" spans="1:8" ht="45" x14ac:dyDescent="0.25">
      <c r="A229" s="11">
        <v>182</v>
      </c>
      <c r="B229" s="9" t="s">
        <v>165</v>
      </c>
      <c r="C229" s="10" t="s">
        <v>94</v>
      </c>
      <c r="D229" s="11" t="s">
        <v>4</v>
      </c>
      <c r="E229" s="12">
        <v>1</v>
      </c>
      <c r="F229" s="52">
        <v>0</v>
      </c>
      <c r="G229" s="12">
        <f>ROUND(E229*ROUND(F229,2),2)</f>
        <v>0</v>
      </c>
    </row>
    <row r="230" spans="1:8" ht="45" x14ac:dyDescent="0.25">
      <c r="A230" s="11">
        <v>183</v>
      </c>
      <c r="B230" s="9" t="s">
        <v>15</v>
      </c>
      <c r="C230" s="10" t="s">
        <v>195</v>
      </c>
      <c r="D230" s="11" t="s">
        <v>6</v>
      </c>
      <c r="E230" s="22">
        <v>18</v>
      </c>
      <c r="F230" s="52">
        <v>0</v>
      </c>
      <c r="G230" s="12">
        <f t="shared" ref="G230:G233" si="31">ROUND(E230*ROUND(F230,2),2)</f>
        <v>0</v>
      </c>
    </row>
    <row r="231" spans="1:8" ht="30" x14ac:dyDescent="0.25">
      <c r="A231" s="11">
        <v>184</v>
      </c>
      <c r="B231" s="9" t="s">
        <v>15</v>
      </c>
      <c r="C231" s="20" t="s">
        <v>249</v>
      </c>
      <c r="D231" s="11" t="s">
        <v>6</v>
      </c>
      <c r="E231" s="12">
        <v>3</v>
      </c>
      <c r="F231" s="52">
        <v>0</v>
      </c>
      <c r="G231" s="12">
        <f t="shared" si="31"/>
        <v>0</v>
      </c>
    </row>
    <row r="232" spans="1:8" ht="30" x14ac:dyDescent="0.25">
      <c r="A232" s="40">
        <v>185</v>
      </c>
      <c r="B232" s="13" t="s">
        <v>16</v>
      </c>
      <c r="C232" s="14" t="s">
        <v>196</v>
      </c>
      <c r="D232" s="40" t="s">
        <v>4</v>
      </c>
      <c r="E232" s="15">
        <v>1</v>
      </c>
      <c r="F232" s="54">
        <v>0</v>
      </c>
      <c r="G232" s="12">
        <f t="shared" si="31"/>
        <v>0</v>
      </c>
    </row>
    <row r="233" spans="1:8" ht="60" x14ac:dyDescent="0.25">
      <c r="A233" s="21">
        <v>186</v>
      </c>
      <c r="B233" s="57" t="s">
        <v>245</v>
      </c>
      <c r="C233" s="20" t="s">
        <v>246</v>
      </c>
      <c r="D233" s="21" t="s">
        <v>4</v>
      </c>
      <c r="E233" s="22">
        <v>1</v>
      </c>
      <c r="F233" s="58">
        <v>0</v>
      </c>
      <c r="G233" s="22">
        <f t="shared" si="31"/>
        <v>0</v>
      </c>
    </row>
    <row r="234" spans="1:8" x14ac:dyDescent="0.25">
      <c r="A234" s="62" t="s">
        <v>154</v>
      </c>
      <c r="B234" s="63"/>
      <c r="C234" s="63"/>
      <c r="D234" s="63"/>
      <c r="E234" s="63"/>
      <c r="F234" s="64"/>
      <c r="G234" s="41">
        <f>SUM(G174:G233)</f>
        <v>0</v>
      </c>
      <c r="H234" s="8"/>
    </row>
    <row r="235" spans="1:8" x14ac:dyDescent="0.25">
      <c r="A235" s="62" t="s">
        <v>29</v>
      </c>
      <c r="B235" s="63"/>
      <c r="C235" s="63"/>
      <c r="D235" s="63"/>
      <c r="E235" s="63"/>
      <c r="F235" s="64"/>
      <c r="G235" s="41">
        <f>ROUND(G234*0.23,2)</f>
        <v>0</v>
      </c>
    </row>
    <row r="236" spans="1:8" x14ac:dyDescent="0.25">
      <c r="A236" s="62" t="s">
        <v>155</v>
      </c>
      <c r="B236" s="63"/>
      <c r="C236" s="63"/>
      <c r="D236" s="63"/>
      <c r="E236" s="63"/>
      <c r="F236" s="64"/>
      <c r="G236" s="33">
        <f>G234+G235</f>
        <v>0</v>
      </c>
    </row>
    <row r="237" spans="1:8" x14ac:dyDescent="0.25">
      <c r="B237" s="42"/>
      <c r="F237" s="43"/>
    </row>
    <row r="238" spans="1:8" x14ac:dyDescent="0.25">
      <c r="A238" s="65" t="s">
        <v>156</v>
      </c>
      <c r="B238" s="66"/>
      <c r="C238" s="66"/>
      <c r="D238" s="66"/>
      <c r="E238" s="66"/>
      <c r="F238" s="67"/>
      <c r="G238" s="12">
        <f>G66+G169+G234</f>
        <v>0</v>
      </c>
    </row>
    <row r="239" spans="1:8" x14ac:dyDescent="0.25">
      <c r="A239" s="65" t="s">
        <v>157</v>
      </c>
      <c r="B239" s="66"/>
      <c r="C239" s="66"/>
      <c r="D239" s="66"/>
      <c r="E239" s="66"/>
      <c r="F239" s="67"/>
      <c r="G239" s="12">
        <f>G67+G170+G235</f>
        <v>0</v>
      </c>
    </row>
    <row r="240" spans="1:8" x14ac:dyDescent="0.25">
      <c r="A240" s="68" t="s">
        <v>158</v>
      </c>
      <c r="B240" s="69"/>
      <c r="C240" s="69"/>
      <c r="D240" s="69"/>
      <c r="E240" s="69"/>
      <c r="F240" s="70"/>
      <c r="G240" s="44">
        <f>G68+G171+G236</f>
        <v>0</v>
      </c>
    </row>
    <row r="245" spans="5:7" x14ac:dyDescent="0.25">
      <c r="E245" s="60" t="s">
        <v>152</v>
      </c>
      <c r="F245" s="60"/>
      <c r="G245" s="60"/>
    </row>
    <row r="246" spans="5:7" x14ac:dyDescent="0.25">
      <c r="E246" s="61" t="s">
        <v>153</v>
      </c>
      <c r="F246" s="61"/>
      <c r="G246" s="61"/>
    </row>
  </sheetData>
  <sheetProtection algorithmName="SHA-512" hashValue="BXT/xL1UkBblPMTjGHLW/Tj5k5PhW4x2IDDVzj9SgHtZYOsvzp0q5fi1NjrEPWnPA/wlx2RkgqSZuPVH38Bckg==" saltValue="24vfIqKykXqGHRW2GlI1xg==" spinCount="100000" sheet="1" objects="1" scenarios="1" selectLockedCells="1"/>
  <mergeCells count="21">
    <mergeCell ref="B172:F172"/>
    <mergeCell ref="B69:F69"/>
    <mergeCell ref="B4:F4"/>
    <mergeCell ref="A6:G6"/>
    <mergeCell ref="A2:G2"/>
    <mergeCell ref="A3:G3"/>
    <mergeCell ref="A170:F170"/>
    <mergeCell ref="A171:F171"/>
    <mergeCell ref="A1:G1"/>
    <mergeCell ref="A66:F66"/>
    <mergeCell ref="A67:F67"/>
    <mergeCell ref="A68:F68"/>
    <mergeCell ref="A169:F169"/>
    <mergeCell ref="E245:G245"/>
    <mergeCell ref="E246:G246"/>
    <mergeCell ref="A234:F234"/>
    <mergeCell ref="A235:F235"/>
    <mergeCell ref="A236:F236"/>
    <mergeCell ref="A238:F238"/>
    <mergeCell ref="A239:F239"/>
    <mergeCell ref="A240:F240"/>
  </mergeCells>
  <printOptions horizontalCentered="1"/>
  <pageMargins left="0.70866141732283472" right="0.59055118110236227" top="0.59055118110236227" bottom="0.59055118110236227" header="0.31496062992125984" footer="0.31496062992125984"/>
  <pageSetup paperSize="9" scale="75" orientation="portrait" r:id="rId1"/>
  <headerFooter>
    <oddHeader>&amp;RFormularz nr 2</oddHeader>
    <oddFooter>Strona &amp;P z &amp;N</oddFooter>
  </headerFooter>
  <rowBreaks count="3" manualBreakCount="3">
    <brk id="55" max="6" man="1"/>
    <brk id="207" max="6" man="1"/>
    <brk id="23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G560</dc:creator>
  <cp:lastModifiedBy>Robert Bębenek</cp:lastModifiedBy>
  <cp:lastPrinted>2022-02-23T11:52:46Z</cp:lastPrinted>
  <dcterms:created xsi:type="dcterms:W3CDTF">2020-09-14T10:05:03Z</dcterms:created>
  <dcterms:modified xsi:type="dcterms:W3CDTF">2022-02-23T14:11:34Z</dcterms:modified>
</cp:coreProperties>
</file>