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18 Poprawa BRD\ZMIANA II SWZ\"/>
    </mc:Choice>
  </mc:AlternateContent>
  <xr:revisionPtr revIDLastSave="0" documentId="13_ncr:1_{D09CA310-FB5A-4413-A3F4-9DFEADBD472F}" xr6:coauthVersionLast="47" xr6:coauthVersionMax="47" xr10:uidLastSave="{00000000-0000-0000-0000-000000000000}"/>
  <workbookProtection workbookAlgorithmName="SHA-512" workbookHashValue="eDZbfYEFfmPTj08BgpP11T6DZEPTO0fcsufh+PLWCYWAFdFJkBc24Nc2ieEk76wyk9vq4nh0EMSaZdsmHFGhdw==" workbookSaltValue="Ha/XDhllMoOXr2FZLEOXvw==" workbookSpinCount="100000" lockStructure="1"/>
  <bookViews>
    <workbookView xWindow="28680" yWindow="-120" windowWidth="29040" windowHeight="15840" xr2:uid="{C9EBB7F7-5DA1-418A-BA86-ABC4FCD4836F}"/>
  </bookViews>
  <sheets>
    <sheet name="Kosztorys ofertowy 2.4" sheetId="2" r:id="rId1"/>
  </sheets>
  <definedNames>
    <definedName name="DaneZewnętrzne_1" localSheetId="0" hidden="1">'Kosztorys ofertowy 2.4'!#REF!</definedName>
    <definedName name="_xlnm.Print_Area" localSheetId="0">'Kosztorys ofertowy 2.4'!$A$1:$G$139</definedName>
    <definedName name="_xlnm.Print_Titles" localSheetId="0">'Kosztorys ofertowy 2.4'!$6:$7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2" l="1"/>
  <c r="G84" i="2"/>
  <c r="G83" i="2"/>
  <c r="G82" i="2"/>
  <c r="G74" i="2"/>
  <c r="G13" i="2"/>
  <c r="G23" i="2"/>
  <c r="G22" i="2"/>
  <c r="G123" i="2"/>
  <c r="G122" i="2"/>
  <c r="G121" i="2"/>
  <c r="G120" i="2"/>
  <c r="G119" i="2"/>
  <c r="G117" i="2"/>
  <c r="G116" i="2"/>
  <c r="G115" i="2"/>
  <c r="G114" i="2"/>
  <c r="G113" i="2"/>
  <c r="G112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2" i="2"/>
  <c r="G90" i="2"/>
  <c r="G88" i="2"/>
  <c r="G87" i="2"/>
  <c r="G86" i="2"/>
  <c r="G80" i="2"/>
  <c r="G79" i="2"/>
  <c r="G78" i="2"/>
  <c r="G76" i="2"/>
  <c r="G75" i="2"/>
  <c r="G73" i="2"/>
  <c r="G72" i="2"/>
  <c r="G71" i="2"/>
  <c r="G70" i="2"/>
  <c r="G59" i="2"/>
  <c r="G58" i="2"/>
  <c r="G57" i="2"/>
  <c r="G56" i="2"/>
  <c r="G54" i="2"/>
  <c r="G53" i="2"/>
  <c r="G52" i="2"/>
  <c r="G51" i="2"/>
  <c r="G50" i="2"/>
  <c r="G49" i="2"/>
  <c r="G47" i="2"/>
  <c r="G46" i="2"/>
  <c r="G45" i="2"/>
  <c r="G44" i="2"/>
  <c r="G43" i="2"/>
  <c r="G42" i="2"/>
  <c r="G41" i="2"/>
  <c r="G40" i="2"/>
  <c r="G39" i="2"/>
  <c r="G38" i="2"/>
  <c r="G37" i="2"/>
  <c r="G36" i="2"/>
  <c r="G30" i="2"/>
  <c r="G29" i="2"/>
  <c r="G27" i="2"/>
  <c r="G26" i="2"/>
  <c r="G25" i="2"/>
  <c r="G21" i="2"/>
  <c r="G19" i="2"/>
  <c r="G18" i="2"/>
  <c r="G17" i="2"/>
  <c r="G15" i="2"/>
  <c r="G14" i="2"/>
  <c r="G12" i="2"/>
  <c r="G11" i="2"/>
  <c r="G10" i="2"/>
  <c r="G9" i="2"/>
  <c r="G124" i="2" l="1"/>
  <c r="G125" i="2" s="1"/>
  <c r="G126" i="2" s="1"/>
  <c r="G93" i="2"/>
  <c r="G60" i="2"/>
  <c r="G31" i="2"/>
  <c r="G32" i="2" s="1"/>
  <c r="G63" i="2" l="1"/>
  <c r="G127" i="2"/>
  <c r="G94" i="2"/>
  <c r="G95" i="2" s="1"/>
  <c r="G129" i="2" s="1"/>
  <c r="G61" i="2"/>
  <c r="G62" i="2" s="1"/>
  <c r="G33" i="2"/>
  <c r="G131" i="2" l="1"/>
  <c r="G128" i="2"/>
  <c r="G65" i="2"/>
  <c r="G133" i="2" s="1"/>
  <c r="G64" i="2"/>
  <c r="G13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DFAE7E-36C7-42CC-B891-AF0EE6213A6F}" keepAlive="1" name="Zapytanie — Pionki" description="Połączenie z zapytaniem „Pionki” w skoroszycie." type="5" refreshedVersion="6" background="1" saveData="1">
    <dbPr connection="Provider=Microsoft.Mashup.OleDb.1;Data Source=$Workbook$;Location=Pionki;Extended Properties=&quot;&quot;" command="SELECT * FROM [Pionki]"/>
  </connection>
</connections>
</file>

<file path=xl/sharedStrings.xml><?xml version="1.0" encoding="utf-8"?>
<sst xmlns="http://schemas.openxmlformats.org/spreadsheetml/2006/main" count="332" uniqueCount="140">
  <si>
    <t/>
  </si>
  <si>
    <t>1.1</t>
  </si>
  <si>
    <t>Oznakowanie pionowe</t>
  </si>
  <si>
    <t>BCD-I D-01.02.04.83.01</t>
  </si>
  <si>
    <t>Zdjęcie tarcz znaków drogowych</t>
  </si>
  <si>
    <t>szt.</t>
  </si>
  <si>
    <t>BCD-I D-01.02.04.81.01</t>
  </si>
  <si>
    <t>Rozebranie słupków do znaków drogowych zamocowanych w podłożu gruntowym</t>
  </si>
  <si>
    <t>Zdjęcie tarcz znaków drogowych - Przestawienie</t>
  </si>
  <si>
    <t>Rozebranie słupków do znaków drogowych zamocowanych w podłożu gruntowym -przestawienie</t>
  </si>
  <si>
    <t>BCD-I D-07.02.01.41.02</t>
  </si>
  <si>
    <t>Ustawienie słupów z rur stalowych o średnicy 70 mm dla znaków drogowych, wraz z wykonaniem i zasypaniem dołów z ubiciem warstwami - przestawienie</t>
  </si>
  <si>
    <t>KNR 2-31 0703-01</t>
  </si>
  <si>
    <t>Przymocowanie tablic znaków drogowych zakazu, nakazu, ostrzegawczych, informacyjnych o powierzchni do 0.3 m2 - przestawienie (bez ceny znaku)</t>
  </si>
  <si>
    <t>Ustawienie słupów z rur stalowych o średnicy 70 mm dla znaków drogowych, wraz z wykonaniem i zasypaniem dołów z ubiciem warstwami</t>
  </si>
  <si>
    <t>BCD-I D-07.02.01.44.38</t>
  </si>
  <si>
    <t>Przymocowanie do gotowych słupów tarczy znaków drogowych z blachy ocynkowanej, średnich typ A (trójkątny o boku 900 mm), folia odblaskowa II generacji</t>
  </si>
  <si>
    <t>BCD-I D-07.02.01.44.47</t>
  </si>
  <si>
    <t>Przymocowanie do gotowych słupów tarczy znaków drogowych z blachy ocynkowanej, średnich typ B i C (okrągły o średnicy 800 mm), folia odblaskowa II generacji</t>
  </si>
  <si>
    <t>BCD-I D-07.02.01.44.53</t>
  </si>
  <si>
    <t>Przymocowanie do gotowych słupów tarczy znaków drogowych z blachy ocynkowanej, średnich typ, folia odblaskowa II generacji</t>
  </si>
  <si>
    <t>BCD-I D-07.02.01.46.15</t>
  </si>
  <si>
    <t>Przymocowanie do gotowych słupków tablic znaków drogowych uzupełniających typ F z blachy aluminiowej, folia odblaskowa II generacji</t>
  </si>
  <si>
    <t>m2</t>
  </si>
  <si>
    <t>BCD-I D-07.02.01.46.18</t>
  </si>
  <si>
    <t>Przymocowanie do gotowych słupków tabliczek do znaków drogowych typ T z blachy aluminiowej, folia odblaskowa II generacji</t>
  </si>
  <si>
    <t>1.2</t>
  </si>
  <si>
    <t>Oznakowanie poziome</t>
  </si>
  <si>
    <t>Usunięcie istnięcego oznakowania poziomego</t>
  </si>
  <si>
    <t>BCD-I D-07.01.01.31.01</t>
  </si>
  <si>
    <t>Oznakowanie poziome jezdni masami termoplastycznymi, grubość warstwy 3-4 mm - linie ciągłe</t>
  </si>
  <si>
    <t>BCD-I D-07.01.01.32.01</t>
  </si>
  <si>
    <t>Oznakowanie poziome jezdni masami termoplastycznymi, grubość warstwy 3-4 mm - linie przerywane</t>
  </si>
  <si>
    <t>BCD-I D-07.01.01.33.01</t>
  </si>
  <si>
    <t>Oznakowanie poziome jezdni masami termoplastycznymi, grubość warstwy 3-4 mm - linie na skrzyżowaniach i przejściach</t>
  </si>
  <si>
    <t>BCD-I D-07.01.01.34.01</t>
  </si>
  <si>
    <t>Oznakowanie poziome jezdni masami termoplastycznymi, grubość warstwy 3-4 mm – strzałki i inne symbole</t>
  </si>
  <si>
    <t>BCD-I D-07.01.01.61.02</t>
  </si>
  <si>
    <t>Montaż elementów odblaskowych na jezdni - „kocie oczka” dwustronne</t>
  </si>
  <si>
    <t>1.3</t>
  </si>
  <si>
    <t>Urządzenia bezpieczeństwa ruchu</t>
  </si>
  <si>
    <t>Ustawienie znaków U-24  U-25</t>
  </si>
  <si>
    <t>szt</t>
  </si>
  <si>
    <t>BCD-I D-07.06.02.13.01</t>
  </si>
  <si>
    <t>Ustawienie słupków blokujących U-12c, stalowych fi 120 mm</t>
  </si>
  <si>
    <t>BCD-I D-07.03.01.10.11.02</t>
  </si>
  <si>
    <t>Ustawienie słupków przeszkodowych (pylon ostrzegawczy) z tworzyw sztucznych U-5b zespolony ze znakiem C9, średnicy 600 mm, folia II generacji</t>
  </si>
  <si>
    <t>BCD-I D-07.06.02.10.11.04</t>
  </si>
  <si>
    <t>Ustawienie poręczy ochronnych sztywnych z pochwytami i poręczami z rur stalowych o rozstawie słupków z rur co 2,50 m</t>
  </si>
  <si>
    <t>m</t>
  </si>
  <si>
    <t>Wartość netto</t>
  </si>
  <si>
    <t>Opis</t>
  </si>
  <si>
    <t>Cena jednostkowa netto</t>
  </si>
  <si>
    <t>Część 4 zamówienia</t>
  </si>
  <si>
    <t xml:space="preserve">Przebudowa drogi powiatowej nr 3523W Jedlnia – Sokoły – Pionki w celu poprawy bezpieczeństwa ruchu drogowego na 1 przejściu dla pieszych w Pionkach na Alei Jana Pawła II </t>
  </si>
  <si>
    <t>L.p.</t>
  </si>
  <si>
    <t>Przedmiar</t>
  </si>
  <si>
    <t>Roboty przygotowawcze</t>
  </si>
  <si>
    <t>D 01.01.01</t>
  </si>
  <si>
    <t>km</t>
  </si>
  <si>
    <t>D 01.02.04</t>
  </si>
  <si>
    <t>D-01.02.04</t>
  </si>
  <si>
    <t xml:space="preserve">Rozebranie krawężników betonowych 20x30 cm na podsypce cementowo-piaskowej z odwozem poza teren budowy i utylizacją. </t>
  </si>
  <si>
    <t>Podbudowy</t>
  </si>
  <si>
    <t>D 04.01.01</t>
  </si>
  <si>
    <t>Mechaniczne wykonanie koryta  gł.10 cmw gruncie kategorii I-IV  z profilowaniem i zagęszczeniem podłoża</t>
  </si>
  <si>
    <t>D 04.05.01</t>
  </si>
  <si>
    <t xml:space="preserve">Wykonanie podbudowy z betonu cementowego C16/20   grubość warstwy po zagęszczeniu 20 cm
</t>
  </si>
  <si>
    <t>Odwodnienie</t>
  </si>
  <si>
    <t>D 03.01.03</t>
  </si>
  <si>
    <t>Elementy ulic</t>
  </si>
  <si>
    <t>D 08.01.01</t>
  </si>
  <si>
    <t xml:space="preserve">Ustawienie krawężników granitowych najazdowych o wymiarach 15x22 cm wraz z wykonaniem ławy z betonu C12/15
</t>
  </si>
  <si>
    <t xml:space="preserve">Ustawienie krawężników granitowych wtopionych o wymiarach 20x30 cm wraz z wykonaniem ławy z oporem z betonu C12/15
</t>
  </si>
  <si>
    <t>D 08.03.01</t>
  </si>
  <si>
    <t xml:space="preserve">Obrzeża betonowe o wymiarach 30x8 cm,na podsypce cementowo piaskowej spoiny wypełniane zaprawą cementową
</t>
  </si>
  <si>
    <t>Nawierzchnie</t>
  </si>
  <si>
    <t>D 08.02.02</t>
  </si>
  <si>
    <t>Nawierzchnia z płyt chodnikowych ostrzegawczych z wypustkami 40x40x5 cm</t>
  </si>
  <si>
    <t xml:space="preserve">Wykonanie nawierzchni z kostki granitowej  o grubości 12 cm,  szarej i kolorowej, na podsypce cementowo-piaskowej, spoiny wypełnione zaprawą cementową w tym czerwonej 10,61 m2
</t>
  </si>
  <si>
    <t>Zakres 1: Budowa przejścia wyniesionego na Alei Jana Pawła II</t>
  </si>
  <si>
    <t>Specyfikacja</t>
  </si>
  <si>
    <t>J.m.</t>
  </si>
  <si>
    <t>DROGA POWIATOWA</t>
  </si>
  <si>
    <t>1.4</t>
  </si>
  <si>
    <t>1.5</t>
  </si>
  <si>
    <t>2.1</t>
  </si>
  <si>
    <t>2.2</t>
  </si>
  <si>
    <t>2.3</t>
  </si>
  <si>
    <t>DROGA GMINNA</t>
  </si>
  <si>
    <t>Zakres 3: Budowa przejścia wyniesionego na Alei Jana Pawła II na wysokości stacji paliw</t>
  </si>
  <si>
    <t>3.1</t>
  </si>
  <si>
    <t>3.2</t>
  </si>
  <si>
    <t>3.3</t>
  </si>
  <si>
    <t>3.4</t>
  </si>
  <si>
    <t>3.5</t>
  </si>
  <si>
    <t>BCD-I D-07.02.01.40.44.56</t>
  </si>
  <si>
    <t>Przymocowanie do gotowych słupów tarczy znaków drogowych z blachy ocynkowanej, mini  typ, folia odblaskowa II generacji</t>
  </si>
  <si>
    <t>Demontaż U-12b</t>
  </si>
  <si>
    <t>Zakres 4: Wdrożenie PBRD</t>
  </si>
  <si>
    <t>Zakres 2: Wdrożenie PBRD</t>
  </si>
  <si>
    <t>Ogółem wartość netto:</t>
  </si>
  <si>
    <t>Ogółem kwota podatku VAT [23%]:</t>
  </si>
  <si>
    <t>Ogółem wartość brutto (cena oferty):</t>
  </si>
  <si>
    <t>Odtworzenie trasy i punktów wysokościowych przy liniowych robotach ziemnych (drogi) w terenie równinnym. Inwentaryzacja powykonawcza</t>
  </si>
  <si>
    <t xml:space="preserve">Wykonanie frezowania nawierzchni asfaltowych na zimno: średnia grubość warstwy 10 - 15 cm, -wywóz urobku poza teren budowy </t>
  </si>
  <si>
    <t>Mechaniczne rozebranie podbudowy z kruszywa łamanego lub naturalnego, lub  bruku kamiennego grubość warstwy 20 cm z wywiezieniem materiałów z rozbiórki poza teren budowy</t>
  </si>
  <si>
    <t>Rozebranie nawierzchni chodników z płyt betonowych, i wywiezienie gruzu poza teren budowy</t>
  </si>
  <si>
    <t>Cięcie nawierzchni bitumicznej gr.ok 15 cm</t>
  </si>
  <si>
    <t>Wykonanie podbudowy z gruntu stabilizowanego cementem 2,5 MPa,  grubość warstwy po zagęszczeniu 15 cm</t>
  </si>
  <si>
    <t>Wykonanie podbudowy z betonu cementowego C16/20   grubość warstwy po zagęszczeniu 20 cm</t>
  </si>
  <si>
    <t>Ustawienie krawężników granitowych najazdowych o wymiarach 15x22 cm wraz z wykonaniem ławy z betonu C12/15</t>
  </si>
  <si>
    <t>Ustawienie krawężników granitowych wtopionych o wymiarach 20x30 cm wraz z wykonaniem ławy z oporem z betonu C12/15</t>
  </si>
  <si>
    <t>Obrzeża betonowe o wymiarach 30x8 cm,na podsypce cementowo piaskowej spoiny wypełniane zaprawą cementową</t>
  </si>
  <si>
    <t>Wykonanie nawierzchni z kostki granitowej  o grubości 12 cm,  szarej i kolorowej, na podsypce cementowo-piaskowej, spoiny wypełnione zaprawą cementową w tym czerwonej 10,61 m2</t>
  </si>
  <si>
    <t>Razem wartość netto Zadkres 1:</t>
  </si>
  <si>
    <t>Kwota podatku VAT [23%]:</t>
  </si>
  <si>
    <t>Razem wartość brutto Zakres 1:</t>
  </si>
  <si>
    <t>Razem wartość netto Zakres 4:</t>
  </si>
  <si>
    <t>Razem wartość brutto Zakres 4:</t>
  </si>
  <si>
    <t>Razem wartość netto - DROGA GMINNA:</t>
  </si>
  <si>
    <t>Razem kwota podatku VAT [23%] - DROGA GMINNA:</t>
  </si>
  <si>
    <t>Razem wartość brutto - DROGA GMINNA:</t>
  </si>
  <si>
    <t>Razem wartość netto Zakres 2:</t>
  </si>
  <si>
    <t>Razem wartość brutto Zakres 2:</t>
  </si>
  <si>
    <t>Razem wartość netto - DROGA POWIATOWA:</t>
  </si>
  <si>
    <t>Razem kwota podatku VAT [23%] - DROGA POWIATOWA:</t>
  </si>
  <si>
    <t>Razem wartość brutto - DROGA POWIATOWA:</t>
  </si>
  <si>
    <t>Razem wartość netto Zakres 3:</t>
  </si>
  <si>
    <t>Razem wartość brutto Zakres 3:</t>
  </si>
  <si>
    <t>…..............................................</t>
  </si>
  <si>
    <t>pieczęć i podpis Wykonawcy</t>
  </si>
  <si>
    <t xml:space="preserve">Wykonanie ścieku liniowego typ lekkiego z pełnym przykryciem </t>
  </si>
  <si>
    <t>Montaż płyt zabezpieczających stalowych</t>
  </si>
  <si>
    <t>m3</t>
  </si>
  <si>
    <t xml:space="preserve">Wypełnienie betonem C15/20 wlotu do ścieku </t>
  </si>
  <si>
    <t>Rozebranie nawierzchni chodników z płyt betonowych wywiezienie gruzu poza teren budowy</t>
  </si>
  <si>
    <t>Przełożenie nawierzchni chodników z płyt betonowych lub kostki betonowej</t>
  </si>
  <si>
    <t xml:space="preserve">Nawierzchnia z kostki betonowej na dowiązaniach do istniejącego chodnika </t>
  </si>
  <si>
    <t>KOSZTORYS OFERTOWY (aktualizacja 15.09.2021)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</si>
</sst>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1" applyNumberFormat="1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1" applyNumberFormat="1" applyFont="1" applyBorder="1" applyAlignment="1">
      <alignment vertical="center"/>
    </xf>
    <xf numFmtId="4" fontId="0" fillId="4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horizontal="center" vertical="center"/>
    </xf>
    <xf numFmtId="4" fontId="0" fillId="3" borderId="1" xfId="1" applyNumberFormat="1" applyFont="1" applyFill="1" applyBorder="1" applyAlignment="1">
      <alignment vertical="center"/>
    </xf>
    <xf numFmtId="4" fontId="0" fillId="0" borderId="0" xfId="1" applyNumberFormat="1" applyFont="1" applyAlignment="1">
      <alignment horizontal="center" vertical="center"/>
    </xf>
    <xf numFmtId="4" fontId="0" fillId="6" borderId="1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" fontId="2" fillId="0" borderId="1" xfId="1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0" fillId="6" borderId="1" xfId="0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4666-AA70-4736-A8CA-8518EC3D998A}">
  <dimension ref="A1:G139"/>
  <sheetViews>
    <sheetView tabSelected="1" topLeftCell="A116" zoomScaleNormal="100" workbookViewId="0">
      <selection activeCell="I133" sqref="I133"/>
    </sheetView>
  </sheetViews>
  <sheetFormatPr defaultRowHeight="15" x14ac:dyDescent="0.25"/>
  <cols>
    <col min="1" max="1" width="6.140625" bestFit="1" customWidth="1"/>
    <col min="2" max="2" width="23.5703125" bestFit="1" customWidth="1"/>
    <col min="3" max="3" width="50.7109375" style="29" customWidth="1"/>
    <col min="4" max="4" width="5.7109375" style="1" customWidth="1"/>
    <col min="5" max="5" width="10.7109375" style="1" customWidth="1"/>
    <col min="6" max="6" width="12.7109375" style="4" customWidth="1"/>
    <col min="7" max="7" width="14.7109375" style="4" customWidth="1"/>
  </cols>
  <sheetData>
    <row r="1" spans="1:7" ht="15.75" x14ac:dyDescent="0.25">
      <c r="A1" s="39" t="s">
        <v>139</v>
      </c>
      <c r="B1" s="39"/>
      <c r="C1" s="39"/>
      <c r="D1" s="39"/>
      <c r="E1" s="39"/>
      <c r="F1" s="39"/>
      <c r="G1" s="39"/>
    </row>
    <row r="2" spans="1:7" x14ac:dyDescent="0.25">
      <c r="A2" s="40" t="s">
        <v>53</v>
      </c>
      <c r="B2" s="40"/>
      <c r="C2" s="40"/>
      <c r="D2" s="40"/>
      <c r="E2" s="40"/>
      <c r="F2" s="40"/>
      <c r="G2" s="40"/>
    </row>
    <row r="3" spans="1:7" ht="32.1" customHeight="1" x14ac:dyDescent="0.25">
      <c r="A3" s="41" t="s">
        <v>54</v>
      </c>
      <c r="B3" s="41"/>
      <c r="C3" s="41"/>
      <c r="D3" s="41"/>
      <c r="E3" s="41"/>
      <c r="F3" s="41"/>
      <c r="G3" s="41"/>
    </row>
    <row r="4" spans="1:7" x14ac:dyDescent="0.25">
      <c r="A4" s="42" t="s">
        <v>83</v>
      </c>
      <c r="B4" s="42"/>
      <c r="C4" s="42"/>
      <c r="D4" s="42"/>
      <c r="E4" s="42"/>
      <c r="F4" s="42"/>
      <c r="G4" s="42"/>
    </row>
    <row r="5" spans="1:7" x14ac:dyDescent="0.25">
      <c r="A5" s="36" t="s">
        <v>80</v>
      </c>
      <c r="B5" s="37"/>
      <c r="C5" s="37"/>
      <c r="D5" s="37"/>
      <c r="E5" s="37"/>
      <c r="F5" s="37"/>
      <c r="G5" s="38"/>
    </row>
    <row r="6" spans="1:7" ht="38.25" x14ac:dyDescent="0.25">
      <c r="A6" s="5" t="s">
        <v>55</v>
      </c>
      <c r="B6" s="5" t="s">
        <v>81</v>
      </c>
      <c r="C6" s="23" t="s">
        <v>51</v>
      </c>
      <c r="D6" s="5" t="s">
        <v>82</v>
      </c>
      <c r="E6" s="5" t="s">
        <v>56</v>
      </c>
      <c r="F6" s="30" t="s">
        <v>52</v>
      </c>
      <c r="G6" s="6" t="s">
        <v>50</v>
      </c>
    </row>
    <row r="7" spans="1:7" s="9" customFormat="1" ht="12.75" x14ac:dyDescent="0.2">
      <c r="A7" s="7">
        <v>1</v>
      </c>
      <c r="B7" s="7">
        <v>2</v>
      </c>
      <c r="C7" s="24">
        <v>3</v>
      </c>
      <c r="D7" s="7">
        <v>4</v>
      </c>
      <c r="E7" s="7">
        <v>5</v>
      </c>
      <c r="F7" s="8">
        <v>6</v>
      </c>
      <c r="G7" s="8">
        <v>7</v>
      </c>
    </row>
    <row r="8" spans="1:7" x14ac:dyDescent="0.25">
      <c r="A8" s="10" t="s">
        <v>1</v>
      </c>
      <c r="B8" s="11"/>
      <c r="C8" s="25" t="s">
        <v>57</v>
      </c>
      <c r="D8" s="12"/>
      <c r="E8" s="12"/>
      <c r="F8" s="17"/>
      <c r="G8" s="13"/>
    </row>
    <row r="9" spans="1:7" ht="45" x14ac:dyDescent="0.25">
      <c r="A9" s="14">
        <v>1</v>
      </c>
      <c r="B9" s="14" t="s">
        <v>58</v>
      </c>
      <c r="C9" s="26" t="s">
        <v>104</v>
      </c>
      <c r="D9" s="3" t="s">
        <v>59</v>
      </c>
      <c r="E9" s="3">
        <v>0.1</v>
      </c>
      <c r="F9" s="32"/>
      <c r="G9" s="15">
        <f>ROUND(E9*ROUND(F9,2),2)</f>
        <v>0</v>
      </c>
    </row>
    <row r="10" spans="1:7" ht="45" x14ac:dyDescent="0.25">
      <c r="A10" s="14">
        <v>2</v>
      </c>
      <c r="B10" s="14" t="s">
        <v>60</v>
      </c>
      <c r="C10" s="26" t="s">
        <v>105</v>
      </c>
      <c r="D10" s="3" t="s">
        <v>23</v>
      </c>
      <c r="E10" s="3">
        <v>88</v>
      </c>
      <c r="F10" s="32"/>
      <c r="G10" s="15">
        <f t="shared" ref="G10:G15" si="0">ROUND(E10*ROUND(F10,2),2)</f>
        <v>0</v>
      </c>
    </row>
    <row r="11" spans="1:7" ht="60" x14ac:dyDescent="0.25">
      <c r="A11" s="14">
        <v>3</v>
      </c>
      <c r="B11" s="14" t="s">
        <v>60</v>
      </c>
      <c r="C11" s="26" t="s">
        <v>106</v>
      </c>
      <c r="D11" s="3" t="s">
        <v>23</v>
      </c>
      <c r="E11" s="3">
        <v>88</v>
      </c>
      <c r="F11" s="32"/>
      <c r="G11" s="15">
        <f t="shared" si="0"/>
        <v>0</v>
      </c>
    </row>
    <row r="12" spans="1:7" ht="30" x14ac:dyDescent="0.25">
      <c r="A12" s="14">
        <v>4</v>
      </c>
      <c r="B12" s="14" t="s">
        <v>60</v>
      </c>
      <c r="C12" s="26" t="s">
        <v>136</v>
      </c>
      <c r="D12" s="3" t="s">
        <v>23</v>
      </c>
      <c r="E12" s="3">
        <v>8</v>
      </c>
      <c r="F12" s="32"/>
      <c r="G12" s="15">
        <f t="shared" si="0"/>
        <v>0</v>
      </c>
    </row>
    <row r="13" spans="1:7" ht="30" x14ac:dyDescent="0.25">
      <c r="A13" s="14">
        <v>5</v>
      </c>
      <c r="B13" s="14" t="s">
        <v>60</v>
      </c>
      <c r="C13" s="26" t="s">
        <v>137</v>
      </c>
      <c r="D13" s="3" t="s">
        <v>23</v>
      </c>
      <c r="E13" s="3">
        <v>4</v>
      </c>
      <c r="F13" s="32"/>
      <c r="G13" s="15">
        <f t="shared" ref="G13" si="1">ROUND(E13*ROUND(F13,2),2)</f>
        <v>0</v>
      </c>
    </row>
    <row r="14" spans="1:7" ht="45" x14ac:dyDescent="0.25">
      <c r="A14" s="14">
        <v>6</v>
      </c>
      <c r="B14" s="14" t="s">
        <v>61</v>
      </c>
      <c r="C14" s="26" t="s">
        <v>62</v>
      </c>
      <c r="D14" s="3" t="s">
        <v>49</v>
      </c>
      <c r="E14" s="3">
        <v>16</v>
      </c>
      <c r="F14" s="32"/>
      <c r="G14" s="15">
        <f t="shared" si="0"/>
        <v>0</v>
      </c>
    </row>
    <row r="15" spans="1:7" x14ac:dyDescent="0.25">
      <c r="A15" s="14">
        <v>7</v>
      </c>
      <c r="B15" s="14" t="s">
        <v>61</v>
      </c>
      <c r="C15" s="26" t="s">
        <v>108</v>
      </c>
      <c r="D15" s="3" t="s">
        <v>49</v>
      </c>
      <c r="E15" s="3">
        <v>22</v>
      </c>
      <c r="F15" s="32"/>
      <c r="G15" s="15">
        <f t="shared" si="0"/>
        <v>0</v>
      </c>
    </row>
    <row r="16" spans="1:7" x14ac:dyDescent="0.25">
      <c r="A16" s="10" t="s">
        <v>26</v>
      </c>
      <c r="B16" s="11"/>
      <c r="C16" s="25" t="s">
        <v>63</v>
      </c>
      <c r="D16" s="12"/>
      <c r="E16" s="12"/>
      <c r="F16" s="17"/>
      <c r="G16" s="13"/>
    </row>
    <row r="17" spans="1:7" ht="45" x14ac:dyDescent="0.25">
      <c r="A17" s="14">
        <v>8</v>
      </c>
      <c r="B17" s="14" t="s">
        <v>64</v>
      </c>
      <c r="C17" s="26" t="s">
        <v>65</v>
      </c>
      <c r="D17" s="3" t="s">
        <v>23</v>
      </c>
      <c r="E17" s="3">
        <v>44</v>
      </c>
      <c r="F17" s="32"/>
      <c r="G17" s="15">
        <f t="shared" ref="G17:G19" si="2">ROUND(E17*ROUND(F17,2),2)</f>
        <v>0</v>
      </c>
    </row>
    <row r="18" spans="1:7" ht="45" x14ac:dyDescent="0.25">
      <c r="A18" s="14">
        <v>9</v>
      </c>
      <c r="B18" s="14" t="s">
        <v>66</v>
      </c>
      <c r="C18" s="26" t="s">
        <v>109</v>
      </c>
      <c r="D18" s="3" t="s">
        <v>23</v>
      </c>
      <c r="E18" s="3">
        <v>6.4</v>
      </c>
      <c r="F18" s="32"/>
      <c r="G18" s="15">
        <f t="shared" si="2"/>
        <v>0</v>
      </c>
    </row>
    <row r="19" spans="1:7" ht="30" x14ac:dyDescent="0.25">
      <c r="A19" s="14">
        <v>10</v>
      </c>
      <c r="B19" s="14" t="s">
        <v>66</v>
      </c>
      <c r="C19" s="26" t="s">
        <v>110</v>
      </c>
      <c r="D19" s="3" t="s">
        <v>23</v>
      </c>
      <c r="E19" s="3">
        <v>81.400000000000006</v>
      </c>
      <c r="F19" s="32"/>
      <c r="G19" s="15">
        <f t="shared" si="2"/>
        <v>0</v>
      </c>
    </row>
    <row r="20" spans="1:7" x14ac:dyDescent="0.25">
      <c r="A20" s="10" t="s">
        <v>39</v>
      </c>
      <c r="B20" s="11"/>
      <c r="C20" s="25" t="s">
        <v>68</v>
      </c>
      <c r="D20" s="12"/>
      <c r="E20" s="12"/>
      <c r="F20" s="17"/>
      <c r="G20" s="13"/>
    </row>
    <row r="21" spans="1:7" ht="30" x14ac:dyDescent="0.25">
      <c r="A21" s="14">
        <v>11</v>
      </c>
      <c r="B21" s="14" t="s">
        <v>69</v>
      </c>
      <c r="C21" s="26" t="s">
        <v>132</v>
      </c>
      <c r="D21" s="3" t="s">
        <v>49</v>
      </c>
      <c r="E21" s="3">
        <v>16</v>
      </c>
      <c r="F21" s="32"/>
      <c r="G21" s="15">
        <f>ROUND(E21*ROUND(F21,2),2)</f>
        <v>0</v>
      </c>
    </row>
    <row r="22" spans="1:7" x14ac:dyDescent="0.25">
      <c r="A22" s="14">
        <v>12</v>
      </c>
      <c r="B22" s="14" t="s">
        <v>69</v>
      </c>
      <c r="C22" s="26" t="s">
        <v>133</v>
      </c>
      <c r="D22" s="3" t="s">
        <v>5</v>
      </c>
      <c r="E22" s="3">
        <v>2</v>
      </c>
      <c r="F22" s="32"/>
      <c r="G22" s="15">
        <f>ROUND(E22*ROUND(F22,2),2)</f>
        <v>0</v>
      </c>
    </row>
    <row r="23" spans="1:7" x14ac:dyDescent="0.25">
      <c r="A23" s="14">
        <v>13</v>
      </c>
      <c r="B23" s="14" t="s">
        <v>66</v>
      </c>
      <c r="C23" s="26" t="s">
        <v>135</v>
      </c>
      <c r="D23" s="3" t="s">
        <v>134</v>
      </c>
      <c r="E23" s="3">
        <v>0.01</v>
      </c>
      <c r="F23" s="32"/>
      <c r="G23" s="15">
        <f>ROUND(E23*ROUND(F23,2),2)</f>
        <v>0</v>
      </c>
    </row>
    <row r="24" spans="1:7" x14ac:dyDescent="0.25">
      <c r="A24" s="10" t="s">
        <v>84</v>
      </c>
      <c r="B24" s="11"/>
      <c r="C24" s="25" t="s">
        <v>70</v>
      </c>
      <c r="D24" s="12"/>
      <c r="E24" s="12"/>
      <c r="F24" s="17"/>
      <c r="G24" s="13"/>
    </row>
    <row r="25" spans="1:7" ht="45" x14ac:dyDescent="0.25">
      <c r="A25" s="14">
        <v>14</v>
      </c>
      <c r="B25" s="14" t="s">
        <v>71</v>
      </c>
      <c r="C25" s="26" t="s">
        <v>111</v>
      </c>
      <c r="D25" s="3" t="s">
        <v>49</v>
      </c>
      <c r="E25" s="3">
        <v>22</v>
      </c>
      <c r="F25" s="32"/>
      <c r="G25" s="15">
        <f t="shared" ref="G25:G27" si="3">ROUND(E25*ROUND(F25,2),2)</f>
        <v>0</v>
      </c>
    </row>
    <row r="26" spans="1:7" ht="45" x14ac:dyDescent="0.25">
      <c r="A26" s="14">
        <v>15</v>
      </c>
      <c r="B26" s="14" t="s">
        <v>71</v>
      </c>
      <c r="C26" s="26" t="s">
        <v>112</v>
      </c>
      <c r="D26" s="3" t="s">
        <v>49</v>
      </c>
      <c r="E26" s="3">
        <v>16</v>
      </c>
      <c r="F26" s="32"/>
      <c r="G26" s="15">
        <f t="shared" si="3"/>
        <v>0</v>
      </c>
    </row>
    <row r="27" spans="1:7" ht="45" x14ac:dyDescent="0.25">
      <c r="A27" s="14">
        <v>16</v>
      </c>
      <c r="B27" s="14" t="s">
        <v>74</v>
      </c>
      <c r="C27" s="26" t="s">
        <v>113</v>
      </c>
      <c r="D27" s="3" t="s">
        <v>49</v>
      </c>
      <c r="E27" s="3">
        <v>6</v>
      </c>
      <c r="F27" s="32"/>
      <c r="G27" s="15">
        <f t="shared" si="3"/>
        <v>0</v>
      </c>
    </row>
    <row r="28" spans="1:7" x14ac:dyDescent="0.25">
      <c r="A28" s="10" t="s">
        <v>85</v>
      </c>
      <c r="B28" s="11"/>
      <c r="C28" s="25" t="s">
        <v>76</v>
      </c>
      <c r="D28" s="12"/>
      <c r="E28" s="12"/>
      <c r="F28" s="17"/>
      <c r="G28" s="13"/>
    </row>
    <row r="29" spans="1:7" ht="30" x14ac:dyDescent="0.25">
      <c r="A29" s="14">
        <v>17</v>
      </c>
      <c r="B29" s="14" t="s">
        <v>77</v>
      </c>
      <c r="C29" s="26" t="s">
        <v>78</v>
      </c>
      <c r="D29" s="3" t="s">
        <v>23</v>
      </c>
      <c r="E29" s="3">
        <v>6.4</v>
      </c>
      <c r="F29" s="32"/>
      <c r="G29" s="15">
        <f t="shared" ref="G29:G30" si="4">ROUND(E29*ROUND(F29,2),2)</f>
        <v>0</v>
      </c>
    </row>
    <row r="30" spans="1:7" ht="60" x14ac:dyDescent="0.25">
      <c r="A30" s="14">
        <v>18</v>
      </c>
      <c r="B30" s="14" t="s">
        <v>77</v>
      </c>
      <c r="C30" s="26" t="s">
        <v>114</v>
      </c>
      <c r="D30" s="3" t="s">
        <v>23</v>
      </c>
      <c r="E30" s="3">
        <v>81.400000000000006</v>
      </c>
      <c r="F30" s="32"/>
      <c r="G30" s="15">
        <f t="shared" si="4"/>
        <v>0</v>
      </c>
    </row>
    <row r="31" spans="1:7" x14ac:dyDescent="0.25">
      <c r="A31" s="33" t="s">
        <v>115</v>
      </c>
      <c r="B31" s="33"/>
      <c r="C31" s="33"/>
      <c r="D31" s="33"/>
      <c r="E31" s="33"/>
      <c r="F31" s="33"/>
      <c r="G31" s="16">
        <f>SUM(G9:G30)</f>
        <v>0</v>
      </c>
    </row>
    <row r="32" spans="1:7" x14ac:dyDescent="0.25">
      <c r="A32" s="33" t="s">
        <v>116</v>
      </c>
      <c r="B32" s="33"/>
      <c r="C32" s="33"/>
      <c r="D32" s="33"/>
      <c r="E32" s="33"/>
      <c r="F32" s="33"/>
      <c r="G32" s="16">
        <f>ROUND(G31*0.23,2)</f>
        <v>0</v>
      </c>
    </row>
    <row r="33" spans="1:7" x14ac:dyDescent="0.25">
      <c r="A33" s="33" t="s">
        <v>117</v>
      </c>
      <c r="B33" s="33"/>
      <c r="C33" s="33"/>
      <c r="D33" s="33"/>
      <c r="E33" s="33"/>
      <c r="F33" s="33"/>
      <c r="G33" s="16">
        <f>G31+G32</f>
        <v>0</v>
      </c>
    </row>
    <row r="34" spans="1:7" x14ac:dyDescent="0.25">
      <c r="A34" s="36" t="s">
        <v>100</v>
      </c>
      <c r="B34" s="37"/>
      <c r="C34" s="37"/>
      <c r="D34" s="37"/>
      <c r="E34" s="37"/>
      <c r="F34" s="37"/>
      <c r="G34" s="38"/>
    </row>
    <row r="35" spans="1:7" x14ac:dyDescent="0.25">
      <c r="A35" s="10" t="s">
        <v>86</v>
      </c>
      <c r="B35" s="11" t="s">
        <v>0</v>
      </c>
      <c r="C35" s="25" t="s">
        <v>2</v>
      </c>
      <c r="D35" s="12"/>
      <c r="E35" s="12" t="s">
        <v>0</v>
      </c>
      <c r="F35" s="17"/>
      <c r="G35" s="17"/>
    </row>
    <row r="36" spans="1:7" x14ac:dyDescent="0.25">
      <c r="A36" s="14">
        <v>19</v>
      </c>
      <c r="B36" s="14" t="s">
        <v>3</v>
      </c>
      <c r="C36" s="26" t="s">
        <v>4</v>
      </c>
      <c r="D36" s="3" t="s">
        <v>5</v>
      </c>
      <c r="E36" s="3">
        <v>24</v>
      </c>
      <c r="F36" s="32"/>
      <c r="G36" s="15">
        <f t="shared" ref="G36:G47" si="5">ROUND(E36*ROUND(F36,2),2)</f>
        <v>0</v>
      </c>
    </row>
    <row r="37" spans="1:7" ht="30" x14ac:dyDescent="0.25">
      <c r="A37" s="14">
        <v>20</v>
      </c>
      <c r="B37" s="14" t="s">
        <v>6</v>
      </c>
      <c r="C37" s="26" t="s">
        <v>7</v>
      </c>
      <c r="D37" s="3" t="s">
        <v>5</v>
      </c>
      <c r="E37" s="3">
        <v>24</v>
      </c>
      <c r="F37" s="32"/>
      <c r="G37" s="15">
        <f t="shared" si="5"/>
        <v>0</v>
      </c>
    </row>
    <row r="38" spans="1:7" x14ac:dyDescent="0.25">
      <c r="A38" s="14">
        <v>21</v>
      </c>
      <c r="B38" s="14" t="s">
        <v>3</v>
      </c>
      <c r="C38" s="26" t="s">
        <v>8</v>
      </c>
      <c r="D38" s="3" t="s">
        <v>5</v>
      </c>
      <c r="E38" s="3">
        <v>6</v>
      </c>
      <c r="F38" s="32"/>
      <c r="G38" s="15">
        <f t="shared" si="5"/>
        <v>0</v>
      </c>
    </row>
    <row r="39" spans="1:7" ht="30" x14ac:dyDescent="0.25">
      <c r="A39" s="14">
        <v>22</v>
      </c>
      <c r="B39" s="14" t="s">
        <v>6</v>
      </c>
      <c r="C39" s="26" t="s">
        <v>9</v>
      </c>
      <c r="D39" s="3" t="s">
        <v>5</v>
      </c>
      <c r="E39" s="3">
        <v>24</v>
      </c>
      <c r="F39" s="32"/>
      <c r="G39" s="15">
        <f t="shared" si="5"/>
        <v>0</v>
      </c>
    </row>
    <row r="40" spans="1:7" ht="60" x14ac:dyDescent="0.25">
      <c r="A40" s="14">
        <v>23</v>
      </c>
      <c r="B40" s="14" t="s">
        <v>10</v>
      </c>
      <c r="C40" s="26" t="s">
        <v>11</v>
      </c>
      <c r="D40" s="3" t="s">
        <v>5</v>
      </c>
      <c r="E40" s="3">
        <v>6</v>
      </c>
      <c r="F40" s="32"/>
      <c r="G40" s="15">
        <f t="shared" si="5"/>
        <v>0</v>
      </c>
    </row>
    <row r="41" spans="1:7" ht="45" x14ac:dyDescent="0.25">
      <c r="A41" s="14">
        <v>24</v>
      </c>
      <c r="B41" s="14" t="s">
        <v>12</v>
      </c>
      <c r="C41" s="26" t="s">
        <v>13</v>
      </c>
      <c r="D41" s="3" t="s">
        <v>5</v>
      </c>
      <c r="E41" s="3">
        <v>6</v>
      </c>
      <c r="F41" s="32"/>
      <c r="G41" s="15">
        <f t="shared" si="5"/>
        <v>0</v>
      </c>
    </row>
    <row r="42" spans="1:7" ht="45" x14ac:dyDescent="0.25">
      <c r="A42" s="14">
        <v>25</v>
      </c>
      <c r="B42" s="14" t="s">
        <v>10</v>
      </c>
      <c r="C42" s="26" t="s">
        <v>14</v>
      </c>
      <c r="D42" s="3" t="s">
        <v>5</v>
      </c>
      <c r="E42" s="3">
        <v>28</v>
      </c>
      <c r="F42" s="32"/>
      <c r="G42" s="15">
        <f t="shared" si="5"/>
        <v>0</v>
      </c>
    </row>
    <row r="43" spans="1:7" ht="60" x14ac:dyDescent="0.25">
      <c r="A43" s="14">
        <v>26</v>
      </c>
      <c r="B43" s="14" t="s">
        <v>15</v>
      </c>
      <c r="C43" s="26" t="s">
        <v>16</v>
      </c>
      <c r="D43" s="3" t="s">
        <v>5</v>
      </c>
      <c r="E43" s="3">
        <v>4</v>
      </c>
      <c r="F43" s="32"/>
      <c r="G43" s="15">
        <f t="shared" si="5"/>
        <v>0</v>
      </c>
    </row>
    <row r="44" spans="1:7" ht="60" x14ac:dyDescent="0.25">
      <c r="A44" s="14">
        <v>27</v>
      </c>
      <c r="B44" s="14" t="s">
        <v>17</v>
      </c>
      <c r="C44" s="26" t="s">
        <v>18</v>
      </c>
      <c r="D44" s="3" t="s">
        <v>5</v>
      </c>
      <c r="E44" s="3">
        <v>15</v>
      </c>
      <c r="F44" s="32"/>
      <c r="G44" s="15">
        <f t="shared" si="5"/>
        <v>0</v>
      </c>
    </row>
    <row r="45" spans="1:7" ht="45" x14ac:dyDescent="0.25">
      <c r="A45" s="14">
        <v>28</v>
      </c>
      <c r="B45" s="14" t="s">
        <v>19</v>
      </c>
      <c r="C45" s="26" t="s">
        <v>20</v>
      </c>
      <c r="D45" s="3" t="s">
        <v>5</v>
      </c>
      <c r="E45" s="3">
        <v>12</v>
      </c>
      <c r="F45" s="32"/>
      <c r="G45" s="15">
        <f t="shared" si="5"/>
        <v>0</v>
      </c>
    </row>
    <row r="46" spans="1:7" ht="45" x14ac:dyDescent="0.25">
      <c r="A46" s="14">
        <v>29</v>
      </c>
      <c r="B46" s="14" t="s">
        <v>21</v>
      </c>
      <c r="C46" s="26" t="s">
        <v>22</v>
      </c>
      <c r="D46" s="3" t="s">
        <v>23</v>
      </c>
      <c r="E46" s="3">
        <v>7.52</v>
      </c>
      <c r="F46" s="32"/>
      <c r="G46" s="15">
        <f t="shared" si="5"/>
        <v>0</v>
      </c>
    </row>
    <row r="47" spans="1:7" ht="45" x14ac:dyDescent="0.25">
      <c r="A47" s="14">
        <v>30</v>
      </c>
      <c r="B47" s="14" t="s">
        <v>24</v>
      </c>
      <c r="C47" s="26" t="s">
        <v>25</v>
      </c>
      <c r="D47" s="3" t="s">
        <v>23</v>
      </c>
      <c r="E47" s="3">
        <v>11.21</v>
      </c>
      <c r="F47" s="32"/>
      <c r="G47" s="15">
        <f t="shared" si="5"/>
        <v>0</v>
      </c>
    </row>
    <row r="48" spans="1:7" x14ac:dyDescent="0.25">
      <c r="A48" s="10" t="s">
        <v>87</v>
      </c>
      <c r="B48" s="11" t="s">
        <v>0</v>
      </c>
      <c r="C48" s="25" t="s">
        <v>27</v>
      </c>
      <c r="D48" s="12" t="s">
        <v>0</v>
      </c>
      <c r="E48" s="12"/>
      <c r="F48" s="17"/>
      <c r="G48" s="17"/>
    </row>
    <row r="49" spans="1:7" x14ac:dyDescent="0.25">
      <c r="A49" s="14">
        <v>31</v>
      </c>
      <c r="B49" s="14" t="s">
        <v>0</v>
      </c>
      <c r="C49" s="26" t="s">
        <v>28</v>
      </c>
      <c r="D49" s="3" t="s">
        <v>23</v>
      </c>
      <c r="E49" s="3">
        <v>363</v>
      </c>
      <c r="F49" s="32"/>
      <c r="G49" s="15">
        <f t="shared" ref="G49:G54" si="6">ROUND(E49*ROUND(F49,2),2)</f>
        <v>0</v>
      </c>
    </row>
    <row r="50" spans="1:7" ht="45" x14ac:dyDescent="0.25">
      <c r="A50" s="14">
        <v>32</v>
      </c>
      <c r="B50" s="14" t="s">
        <v>29</v>
      </c>
      <c r="C50" s="26" t="s">
        <v>30</v>
      </c>
      <c r="D50" s="3" t="s">
        <v>23</v>
      </c>
      <c r="E50" s="3">
        <v>232</v>
      </c>
      <c r="F50" s="32"/>
      <c r="G50" s="15">
        <f t="shared" si="6"/>
        <v>0</v>
      </c>
    </row>
    <row r="51" spans="1:7" ht="45" x14ac:dyDescent="0.25">
      <c r="A51" s="14">
        <v>33</v>
      </c>
      <c r="B51" s="14" t="s">
        <v>31</v>
      </c>
      <c r="C51" s="26" t="s">
        <v>32</v>
      </c>
      <c r="D51" s="3" t="s">
        <v>23</v>
      </c>
      <c r="E51" s="3">
        <v>59</v>
      </c>
      <c r="F51" s="32"/>
      <c r="G51" s="15">
        <f t="shared" si="6"/>
        <v>0</v>
      </c>
    </row>
    <row r="52" spans="1:7" ht="45" x14ac:dyDescent="0.25">
      <c r="A52" s="14">
        <v>34</v>
      </c>
      <c r="B52" s="14" t="s">
        <v>33</v>
      </c>
      <c r="C52" s="26" t="s">
        <v>34</v>
      </c>
      <c r="D52" s="3" t="s">
        <v>23</v>
      </c>
      <c r="E52" s="3">
        <v>135</v>
      </c>
      <c r="F52" s="32"/>
      <c r="G52" s="15">
        <f t="shared" si="6"/>
        <v>0</v>
      </c>
    </row>
    <row r="53" spans="1:7" ht="45" x14ac:dyDescent="0.25">
      <c r="A53" s="14">
        <v>35</v>
      </c>
      <c r="B53" s="14" t="s">
        <v>35</v>
      </c>
      <c r="C53" s="26" t="s">
        <v>36</v>
      </c>
      <c r="D53" s="3" t="s">
        <v>23</v>
      </c>
      <c r="E53" s="3">
        <v>152</v>
      </c>
      <c r="F53" s="32"/>
      <c r="G53" s="15">
        <f t="shared" si="6"/>
        <v>0</v>
      </c>
    </row>
    <row r="54" spans="1:7" ht="30" x14ac:dyDescent="0.25">
      <c r="A54" s="14">
        <v>36</v>
      </c>
      <c r="B54" s="14" t="s">
        <v>37</v>
      </c>
      <c r="C54" s="26" t="s">
        <v>38</v>
      </c>
      <c r="D54" s="3" t="s">
        <v>5</v>
      </c>
      <c r="E54" s="3">
        <v>14</v>
      </c>
      <c r="F54" s="32"/>
      <c r="G54" s="15">
        <f t="shared" si="6"/>
        <v>0</v>
      </c>
    </row>
    <row r="55" spans="1:7" x14ac:dyDescent="0.25">
      <c r="A55" s="10" t="s">
        <v>88</v>
      </c>
      <c r="B55" s="11" t="s">
        <v>0</v>
      </c>
      <c r="C55" s="25" t="s">
        <v>40</v>
      </c>
      <c r="D55" s="12" t="s">
        <v>0</v>
      </c>
      <c r="E55" s="12"/>
      <c r="F55" s="17"/>
      <c r="G55" s="13"/>
    </row>
    <row r="56" spans="1:7" x14ac:dyDescent="0.25">
      <c r="A56" s="14">
        <v>34</v>
      </c>
      <c r="B56" s="14" t="s">
        <v>0</v>
      </c>
      <c r="C56" s="26" t="s">
        <v>41</v>
      </c>
      <c r="D56" s="3" t="s">
        <v>42</v>
      </c>
      <c r="E56" s="3">
        <v>10</v>
      </c>
      <c r="F56" s="32"/>
      <c r="G56" s="15">
        <f t="shared" ref="G56:G59" si="7">ROUND(E56*ROUND(F56,2),2)</f>
        <v>0</v>
      </c>
    </row>
    <row r="57" spans="1:7" ht="30" x14ac:dyDescent="0.25">
      <c r="A57" s="14">
        <v>35</v>
      </c>
      <c r="B57" s="14" t="s">
        <v>43</v>
      </c>
      <c r="C57" s="26" t="s">
        <v>44</v>
      </c>
      <c r="D57" s="3" t="s">
        <v>5</v>
      </c>
      <c r="E57" s="3">
        <v>17</v>
      </c>
      <c r="F57" s="32"/>
      <c r="G57" s="15">
        <f t="shared" si="7"/>
        <v>0</v>
      </c>
    </row>
    <row r="58" spans="1:7" ht="45" x14ac:dyDescent="0.25">
      <c r="A58" s="14">
        <v>36</v>
      </c>
      <c r="B58" s="14" t="s">
        <v>45</v>
      </c>
      <c r="C58" s="26" t="s">
        <v>46</v>
      </c>
      <c r="D58" s="3" t="s">
        <v>5</v>
      </c>
      <c r="E58" s="3">
        <v>3</v>
      </c>
      <c r="F58" s="32"/>
      <c r="G58" s="15">
        <f t="shared" si="7"/>
        <v>0</v>
      </c>
    </row>
    <row r="59" spans="1:7" ht="45" x14ac:dyDescent="0.25">
      <c r="A59" s="14">
        <v>37</v>
      </c>
      <c r="B59" s="14" t="s">
        <v>47</v>
      </c>
      <c r="C59" s="26" t="s">
        <v>48</v>
      </c>
      <c r="D59" s="3" t="s">
        <v>49</v>
      </c>
      <c r="E59" s="3">
        <v>35</v>
      </c>
      <c r="F59" s="32"/>
      <c r="G59" s="15">
        <f t="shared" si="7"/>
        <v>0</v>
      </c>
    </row>
    <row r="60" spans="1:7" x14ac:dyDescent="0.25">
      <c r="A60" s="33" t="s">
        <v>123</v>
      </c>
      <c r="B60" s="33"/>
      <c r="C60" s="33"/>
      <c r="D60" s="33"/>
      <c r="E60" s="33"/>
      <c r="F60" s="33"/>
      <c r="G60" s="16">
        <f>SUM(G36:G59)</f>
        <v>0</v>
      </c>
    </row>
    <row r="61" spans="1:7" x14ac:dyDescent="0.25">
      <c r="A61" s="33" t="s">
        <v>116</v>
      </c>
      <c r="B61" s="33"/>
      <c r="C61" s="33"/>
      <c r="D61" s="33"/>
      <c r="E61" s="33"/>
      <c r="F61" s="33"/>
      <c r="G61" s="16">
        <f>ROUND(G60*0.23,2)</f>
        <v>0</v>
      </c>
    </row>
    <row r="62" spans="1:7" x14ac:dyDescent="0.25">
      <c r="A62" s="33" t="s">
        <v>124</v>
      </c>
      <c r="B62" s="33"/>
      <c r="C62" s="33"/>
      <c r="D62" s="33"/>
      <c r="E62" s="33"/>
      <c r="F62" s="33"/>
      <c r="G62" s="16">
        <f>G60+G61</f>
        <v>0</v>
      </c>
    </row>
    <row r="63" spans="1:7" x14ac:dyDescent="0.25">
      <c r="A63" s="34" t="s">
        <v>125</v>
      </c>
      <c r="B63" s="34"/>
      <c r="C63" s="34"/>
      <c r="D63" s="34"/>
      <c r="E63" s="34"/>
      <c r="F63" s="34"/>
      <c r="G63" s="18">
        <f>G60+G31</f>
        <v>0</v>
      </c>
    </row>
    <row r="64" spans="1:7" x14ac:dyDescent="0.25">
      <c r="A64" s="34" t="s">
        <v>126</v>
      </c>
      <c r="B64" s="34"/>
      <c r="C64" s="34"/>
      <c r="D64" s="34"/>
      <c r="E64" s="34"/>
      <c r="F64" s="34"/>
      <c r="G64" s="18">
        <f>G61+G32</f>
        <v>0</v>
      </c>
    </row>
    <row r="65" spans="1:7" x14ac:dyDescent="0.25">
      <c r="A65" s="34" t="s">
        <v>127</v>
      </c>
      <c r="B65" s="34"/>
      <c r="C65" s="34"/>
      <c r="D65" s="34"/>
      <c r="E65" s="34"/>
      <c r="F65" s="34"/>
      <c r="G65" s="18">
        <f>G62+G33</f>
        <v>0</v>
      </c>
    </row>
    <row r="66" spans="1:7" x14ac:dyDescent="0.25">
      <c r="A66" s="2"/>
      <c r="B66" s="2"/>
      <c r="C66" s="27"/>
      <c r="D66" s="2"/>
      <c r="E66" s="2"/>
      <c r="F66" s="31"/>
      <c r="G66" s="19"/>
    </row>
    <row r="67" spans="1:7" x14ac:dyDescent="0.25">
      <c r="A67" s="43" t="s">
        <v>89</v>
      </c>
      <c r="B67" s="43"/>
      <c r="C67" s="43"/>
      <c r="D67" s="43"/>
      <c r="E67" s="43"/>
      <c r="F67" s="43"/>
      <c r="G67" s="43"/>
    </row>
    <row r="68" spans="1:7" x14ac:dyDescent="0.25">
      <c r="A68" s="35" t="s">
        <v>90</v>
      </c>
      <c r="B68" s="35"/>
      <c r="C68" s="35"/>
      <c r="D68" s="35"/>
      <c r="E68" s="35"/>
      <c r="F68" s="35"/>
      <c r="G68" s="35"/>
    </row>
    <row r="69" spans="1:7" x14ac:dyDescent="0.25">
      <c r="A69" s="10" t="s">
        <v>91</v>
      </c>
      <c r="B69" s="11"/>
      <c r="C69" s="25" t="s">
        <v>57</v>
      </c>
      <c r="D69" s="12"/>
      <c r="E69" s="12"/>
      <c r="F69" s="17"/>
      <c r="G69" s="13"/>
    </row>
    <row r="70" spans="1:7" ht="45" x14ac:dyDescent="0.25">
      <c r="A70" s="14">
        <v>38</v>
      </c>
      <c r="B70" s="14" t="s">
        <v>58</v>
      </c>
      <c r="C70" s="26" t="s">
        <v>104</v>
      </c>
      <c r="D70" s="3" t="s">
        <v>59</v>
      </c>
      <c r="E70" s="3">
        <v>0.1</v>
      </c>
      <c r="F70" s="32"/>
      <c r="G70" s="15">
        <f t="shared" ref="G70:G76" si="8">ROUND(E70*ROUND(F70,2),2)</f>
        <v>0</v>
      </c>
    </row>
    <row r="71" spans="1:7" ht="45" x14ac:dyDescent="0.25">
      <c r="A71" s="14">
        <v>39</v>
      </c>
      <c r="B71" s="14" t="s">
        <v>60</v>
      </c>
      <c r="C71" s="26" t="s">
        <v>105</v>
      </c>
      <c r="D71" s="3" t="s">
        <v>23</v>
      </c>
      <c r="E71" s="3">
        <v>88</v>
      </c>
      <c r="F71" s="32"/>
      <c r="G71" s="15">
        <f t="shared" si="8"/>
        <v>0</v>
      </c>
    </row>
    <row r="72" spans="1:7" ht="60" x14ac:dyDescent="0.25">
      <c r="A72" s="14">
        <v>40</v>
      </c>
      <c r="B72" s="14" t="s">
        <v>60</v>
      </c>
      <c r="C72" s="26" t="s">
        <v>106</v>
      </c>
      <c r="D72" s="3" t="s">
        <v>23</v>
      </c>
      <c r="E72" s="3">
        <v>88</v>
      </c>
      <c r="F72" s="32"/>
      <c r="G72" s="15">
        <f t="shared" si="8"/>
        <v>0</v>
      </c>
    </row>
    <row r="73" spans="1:7" ht="30" x14ac:dyDescent="0.25">
      <c r="A73" s="14">
        <v>41</v>
      </c>
      <c r="B73" s="14" t="s">
        <v>60</v>
      </c>
      <c r="C73" s="26" t="s">
        <v>107</v>
      </c>
      <c r="D73" s="3" t="s">
        <v>23</v>
      </c>
      <c r="E73" s="3">
        <v>8</v>
      </c>
      <c r="F73" s="32"/>
      <c r="G73" s="15">
        <f t="shared" si="8"/>
        <v>0</v>
      </c>
    </row>
    <row r="74" spans="1:7" ht="30" x14ac:dyDescent="0.25">
      <c r="A74" s="14">
        <v>42</v>
      </c>
      <c r="B74" s="14" t="s">
        <v>60</v>
      </c>
      <c r="C74" s="26" t="s">
        <v>137</v>
      </c>
      <c r="D74" s="3" t="s">
        <v>23</v>
      </c>
      <c r="E74" s="3">
        <v>4</v>
      </c>
      <c r="F74" s="32"/>
      <c r="G74" s="15">
        <f t="shared" si="8"/>
        <v>0</v>
      </c>
    </row>
    <row r="75" spans="1:7" ht="45" x14ac:dyDescent="0.25">
      <c r="A75" s="14">
        <v>43</v>
      </c>
      <c r="B75" s="14" t="s">
        <v>61</v>
      </c>
      <c r="C75" s="26" t="s">
        <v>62</v>
      </c>
      <c r="D75" s="3" t="s">
        <v>49</v>
      </c>
      <c r="E75" s="3">
        <v>16</v>
      </c>
      <c r="F75" s="32"/>
      <c r="G75" s="15">
        <f t="shared" si="8"/>
        <v>0</v>
      </c>
    </row>
    <row r="76" spans="1:7" x14ac:dyDescent="0.25">
      <c r="A76" s="14">
        <v>44</v>
      </c>
      <c r="B76" s="14" t="s">
        <v>61</v>
      </c>
      <c r="C76" s="26" t="s">
        <v>108</v>
      </c>
      <c r="D76" s="3" t="s">
        <v>49</v>
      </c>
      <c r="E76" s="3">
        <v>22</v>
      </c>
      <c r="F76" s="32"/>
      <c r="G76" s="15">
        <f t="shared" si="8"/>
        <v>0</v>
      </c>
    </row>
    <row r="77" spans="1:7" x14ac:dyDescent="0.25">
      <c r="A77" s="10" t="s">
        <v>92</v>
      </c>
      <c r="B77" s="11"/>
      <c r="C77" s="25" t="s">
        <v>63</v>
      </c>
      <c r="D77" s="12"/>
      <c r="E77" s="12"/>
      <c r="F77" s="17"/>
      <c r="G77" s="13"/>
    </row>
    <row r="78" spans="1:7" ht="45" x14ac:dyDescent="0.25">
      <c r="A78" s="14">
        <v>45</v>
      </c>
      <c r="B78" s="14" t="s">
        <v>64</v>
      </c>
      <c r="C78" s="26" t="s">
        <v>65</v>
      </c>
      <c r="D78" s="3" t="s">
        <v>23</v>
      </c>
      <c r="E78" s="3">
        <v>44</v>
      </c>
      <c r="F78" s="32"/>
      <c r="G78" s="15">
        <f t="shared" ref="G78:G80" si="9">ROUND(E78*ROUND(F78,2),2)</f>
        <v>0</v>
      </c>
    </row>
    <row r="79" spans="1:7" ht="45" x14ac:dyDescent="0.25">
      <c r="A79" s="14">
        <v>46</v>
      </c>
      <c r="B79" s="14" t="s">
        <v>66</v>
      </c>
      <c r="C79" s="26" t="s">
        <v>109</v>
      </c>
      <c r="D79" s="3" t="s">
        <v>23</v>
      </c>
      <c r="E79" s="3">
        <v>6.4</v>
      </c>
      <c r="F79" s="32"/>
      <c r="G79" s="15">
        <f t="shared" si="9"/>
        <v>0</v>
      </c>
    </row>
    <row r="80" spans="1:7" ht="45" x14ac:dyDescent="0.25">
      <c r="A80" s="14">
        <v>47</v>
      </c>
      <c r="B80" s="14" t="s">
        <v>66</v>
      </c>
      <c r="C80" s="26" t="s">
        <v>67</v>
      </c>
      <c r="D80" s="3" t="s">
        <v>23</v>
      </c>
      <c r="E80" s="3">
        <v>81.400000000000006</v>
      </c>
      <c r="F80" s="32"/>
      <c r="G80" s="15">
        <f t="shared" si="9"/>
        <v>0</v>
      </c>
    </row>
    <row r="81" spans="1:7" x14ac:dyDescent="0.25">
      <c r="A81" s="10" t="s">
        <v>93</v>
      </c>
      <c r="B81" s="11"/>
      <c r="C81" s="25" t="s">
        <v>68</v>
      </c>
      <c r="D81" s="12"/>
      <c r="E81" s="12"/>
      <c r="F81" s="17"/>
      <c r="G81" s="13"/>
    </row>
    <row r="82" spans="1:7" ht="30" x14ac:dyDescent="0.25">
      <c r="A82" s="14">
        <v>48</v>
      </c>
      <c r="B82" s="14" t="s">
        <v>69</v>
      </c>
      <c r="C82" s="26" t="s">
        <v>132</v>
      </c>
      <c r="D82" s="3" t="s">
        <v>49</v>
      </c>
      <c r="E82" s="3">
        <v>16</v>
      </c>
      <c r="F82" s="32"/>
      <c r="G82" s="15">
        <f>ROUND(E82*ROUND(F82,2),2)</f>
        <v>0</v>
      </c>
    </row>
    <row r="83" spans="1:7" x14ac:dyDescent="0.25">
      <c r="A83" s="14">
        <v>49</v>
      </c>
      <c r="B83" s="14" t="s">
        <v>69</v>
      </c>
      <c r="C83" s="26" t="s">
        <v>133</v>
      </c>
      <c r="D83" s="3" t="s">
        <v>5</v>
      </c>
      <c r="E83" s="3">
        <v>2</v>
      </c>
      <c r="F83" s="32"/>
      <c r="G83" s="15">
        <f>ROUND(E83*ROUND(F83,2),2)</f>
        <v>0</v>
      </c>
    </row>
    <row r="84" spans="1:7" x14ac:dyDescent="0.25">
      <c r="A84" s="14">
        <v>50</v>
      </c>
      <c r="B84" s="14" t="s">
        <v>66</v>
      </c>
      <c r="C84" s="26" t="s">
        <v>135</v>
      </c>
      <c r="D84" s="3" t="s">
        <v>134</v>
      </c>
      <c r="E84" s="3">
        <v>0.01</v>
      </c>
      <c r="F84" s="32"/>
      <c r="G84" s="15">
        <f>ROUND(E84*ROUND(F84,2),2)</f>
        <v>0</v>
      </c>
    </row>
    <row r="85" spans="1:7" x14ac:dyDescent="0.25">
      <c r="A85" s="10" t="s">
        <v>94</v>
      </c>
      <c r="B85" s="11"/>
      <c r="C85" s="25" t="s">
        <v>70</v>
      </c>
      <c r="D85" s="12"/>
      <c r="E85" s="12"/>
      <c r="F85" s="17"/>
      <c r="G85" s="13"/>
    </row>
    <row r="86" spans="1:7" ht="60" x14ac:dyDescent="0.25">
      <c r="A86" s="14">
        <v>51</v>
      </c>
      <c r="B86" s="14" t="s">
        <v>71</v>
      </c>
      <c r="C86" s="26" t="s">
        <v>72</v>
      </c>
      <c r="D86" s="3" t="s">
        <v>49</v>
      </c>
      <c r="E86" s="3">
        <v>22</v>
      </c>
      <c r="F86" s="32"/>
      <c r="G86" s="15">
        <f t="shared" ref="G86:G88" si="10">ROUND(E86*ROUND(F86,2),2)</f>
        <v>0</v>
      </c>
    </row>
    <row r="87" spans="1:7" ht="60" x14ac:dyDescent="0.25">
      <c r="A87" s="14">
        <v>52</v>
      </c>
      <c r="B87" s="14" t="s">
        <v>71</v>
      </c>
      <c r="C87" s="26" t="s">
        <v>73</v>
      </c>
      <c r="D87" s="3" t="s">
        <v>49</v>
      </c>
      <c r="E87" s="3">
        <v>16</v>
      </c>
      <c r="F87" s="32"/>
      <c r="G87" s="15">
        <f t="shared" si="10"/>
        <v>0</v>
      </c>
    </row>
    <row r="88" spans="1:7" ht="60" x14ac:dyDescent="0.25">
      <c r="A88" s="14">
        <v>53</v>
      </c>
      <c r="B88" s="14" t="s">
        <v>74</v>
      </c>
      <c r="C88" s="26" t="s">
        <v>75</v>
      </c>
      <c r="D88" s="3" t="s">
        <v>49</v>
      </c>
      <c r="E88" s="3">
        <v>6</v>
      </c>
      <c r="F88" s="32"/>
      <c r="G88" s="15">
        <f t="shared" si="10"/>
        <v>0</v>
      </c>
    </row>
    <row r="89" spans="1:7" x14ac:dyDescent="0.25">
      <c r="A89" s="10" t="s">
        <v>95</v>
      </c>
      <c r="B89" s="11"/>
      <c r="C89" s="25" t="s">
        <v>76</v>
      </c>
      <c r="D89" s="12"/>
      <c r="E89" s="12"/>
      <c r="F89" s="17"/>
      <c r="G89" s="13"/>
    </row>
    <row r="90" spans="1:7" ht="30" x14ac:dyDescent="0.25">
      <c r="A90" s="14">
        <v>54</v>
      </c>
      <c r="B90" s="14" t="s">
        <v>77</v>
      </c>
      <c r="C90" s="26" t="s">
        <v>78</v>
      </c>
      <c r="D90" s="3" t="s">
        <v>23</v>
      </c>
      <c r="E90" s="3">
        <v>6.4</v>
      </c>
      <c r="F90" s="32"/>
      <c r="G90" s="15">
        <f t="shared" ref="G90:G92" si="11">ROUND(E90*ROUND(F90,2),2)</f>
        <v>0</v>
      </c>
    </row>
    <row r="91" spans="1:7" ht="30" x14ac:dyDescent="0.25">
      <c r="A91" s="14">
        <v>55</v>
      </c>
      <c r="B91" s="14" t="s">
        <v>77</v>
      </c>
      <c r="C91" s="26" t="s">
        <v>138</v>
      </c>
      <c r="D91" s="3" t="s">
        <v>23</v>
      </c>
      <c r="E91" s="3">
        <v>2</v>
      </c>
      <c r="F91" s="32"/>
      <c r="G91" s="15">
        <f t="shared" ref="G91" si="12">ROUND(E91*ROUND(F91,2),2)</f>
        <v>0</v>
      </c>
    </row>
    <row r="92" spans="1:7" ht="75" x14ac:dyDescent="0.25">
      <c r="A92" s="14">
        <v>56</v>
      </c>
      <c r="B92" s="14" t="s">
        <v>77</v>
      </c>
      <c r="C92" s="26" t="s">
        <v>79</v>
      </c>
      <c r="D92" s="3" t="s">
        <v>23</v>
      </c>
      <c r="E92" s="3">
        <v>81.400000000000006</v>
      </c>
      <c r="F92" s="32"/>
      <c r="G92" s="15">
        <f t="shared" si="11"/>
        <v>0</v>
      </c>
    </row>
    <row r="93" spans="1:7" x14ac:dyDescent="0.25">
      <c r="A93" s="33" t="s">
        <v>128</v>
      </c>
      <c r="B93" s="33"/>
      <c r="C93" s="33"/>
      <c r="D93" s="33"/>
      <c r="E93" s="33"/>
      <c r="F93" s="33"/>
      <c r="G93" s="16">
        <f>SUM(G70:G92)</f>
        <v>0</v>
      </c>
    </row>
    <row r="94" spans="1:7" x14ac:dyDescent="0.25">
      <c r="A94" s="33" t="s">
        <v>116</v>
      </c>
      <c r="B94" s="33"/>
      <c r="C94" s="33"/>
      <c r="D94" s="33"/>
      <c r="E94" s="33"/>
      <c r="F94" s="33"/>
      <c r="G94" s="16">
        <f>ROUND(G93*0.23,2)</f>
        <v>0</v>
      </c>
    </row>
    <row r="95" spans="1:7" x14ac:dyDescent="0.25">
      <c r="A95" s="33" t="s">
        <v>129</v>
      </c>
      <c r="B95" s="33"/>
      <c r="C95" s="33"/>
      <c r="D95" s="33"/>
      <c r="E95" s="33"/>
      <c r="F95" s="33"/>
      <c r="G95" s="16">
        <f>G93+G94</f>
        <v>0</v>
      </c>
    </row>
    <row r="96" spans="1:7" x14ac:dyDescent="0.25">
      <c r="A96" s="35" t="s">
        <v>99</v>
      </c>
      <c r="B96" s="35"/>
      <c r="C96" s="35"/>
      <c r="D96" s="35"/>
      <c r="E96" s="35"/>
      <c r="F96" s="35"/>
      <c r="G96" s="35"/>
    </row>
    <row r="97" spans="1:7" x14ac:dyDescent="0.25">
      <c r="A97" s="11" t="s">
        <v>86</v>
      </c>
      <c r="B97" s="11" t="s">
        <v>0</v>
      </c>
      <c r="C97" s="25" t="s">
        <v>2</v>
      </c>
      <c r="D97" s="12"/>
      <c r="E97" s="12" t="s">
        <v>0</v>
      </c>
      <c r="F97" s="17"/>
      <c r="G97" s="13"/>
    </row>
    <row r="98" spans="1:7" x14ac:dyDescent="0.25">
      <c r="A98" s="14">
        <v>57</v>
      </c>
      <c r="B98" s="14" t="s">
        <v>3</v>
      </c>
      <c r="C98" s="26" t="s">
        <v>4</v>
      </c>
      <c r="D98" s="3" t="s">
        <v>5</v>
      </c>
      <c r="E98" s="3">
        <v>20</v>
      </c>
      <c r="F98" s="32"/>
      <c r="G98" s="15">
        <f t="shared" ref="G98:G110" si="13">ROUND(E98*ROUND(F98,2),2)</f>
        <v>0</v>
      </c>
    </row>
    <row r="99" spans="1:7" ht="30" x14ac:dyDescent="0.25">
      <c r="A99" s="14">
        <v>58</v>
      </c>
      <c r="B99" s="14" t="s">
        <v>6</v>
      </c>
      <c r="C99" s="26" t="s">
        <v>7</v>
      </c>
      <c r="D99" s="3" t="s">
        <v>5</v>
      </c>
      <c r="E99" s="3">
        <v>20</v>
      </c>
      <c r="F99" s="32"/>
      <c r="G99" s="15">
        <f t="shared" si="13"/>
        <v>0</v>
      </c>
    </row>
    <row r="100" spans="1:7" x14ac:dyDescent="0.25">
      <c r="A100" s="14">
        <v>59</v>
      </c>
      <c r="B100" s="14" t="s">
        <v>3</v>
      </c>
      <c r="C100" s="26" t="s">
        <v>8</v>
      </c>
      <c r="D100" s="3" t="s">
        <v>5</v>
      </c>
      <c r="E100" s="3">
        <v>3</v>
      </c>
      <c r="F100" s="32"/>
      <c r="G100" s="15">
        <f t="shared" si="13"/>
        <v>0</v>
      </c>
    </row>
    <row r="101" spans="1:7" ht="30" x14ac:dyDescent="0.25">
      <c r="A101" s="14">
        <v>60</v>
      </c>
      <c r="B101" s="14" t="s">
        <v>6</v>
      </c>
      <c r="C101" s="26" t="s">
        <v>9</v>
      </c>
      <c r="D101" s="3" t="s">
        <v>5</v>
      </c>
      <c r="E101" s="3">
        <v>3</v>
      </c>
      <c r="F101" s="32"/>
      <c r="G101" s="15">
        <f t="shared" si="13"/>
        <v>0</v>
      </c>
    </row>
    <row r="102" spans="1:7" ht="45" x14ac:dyDescent="0.25">
      <c r="A102" s="14">
        <v>61</v>
      </c>
      <c r="B102" s="14" t="s">
        <v>10</v>
      </c>
      <c r="C102" s="26" t="s">
        <v>14</v>
      </c>
      <c r="D102" s="3" t="s">
        <v>5</v>
      </c>
      <c r="E102" s="3">
        <v>3</v>
      </c>
      <c r="F102" s="32"/>
      <c r="G102" s="15">
        <f t="shared" si="13"/>
        <v>0</v>
      </c>
    </row>
    <row r="103" spans="1:7" ht="45" x14ac:dyDescent="0.25">
      <c r="A103" s="14">
        <v>62</v>
      </c>
      <c r="B103" s="14" t="s">
        <v>12</v>
      </c>
      <c r="C103" s="26" t="s">
        <v>13</v>
      </c>
      <c r="D103" s="3" t="s">
        <v>5</v>
      </c>
      <c r="E103" s="3">
        <v>3</v>
      </c>
      <c r="F103" s="32"/>
      <c r="G103" s="15">
        <f t="shared" si="13"/>
        <v>0</v>
      </c>
    </row>
    <row r="104" spans="1:7" ht="45" x14ac:dyDescent="0.25">
      <c r="A104" s="14">
        <v>63</v>
      </c>
      <c r="B104" s="14" t="s">
        <v>10</v>
      </c>
      <c r="C104" s="26" t="s">
        <v>14</v>
      </c>
      <c r="D104" s="3" t="s">
        <v>5</v>
      </c>
      <c r="E104" s="3">
        <v>11</v>
      </c>
      <c r="F104" s="32"/>
      <c r="G104" s="15">
        <f t="shared" si="13"/>
        <v>0</v>
      </c>
    </row>
    <row r="105" spans="1:7" ht="60" x14ac:dyDescent="0.25">
      <c r="A105" s="14">
        <v>64</v>
      </c>
      <c r="B105" s="14" t="s">
        <v>15</v>
      </c>
      <c r="C105" s="26" t="s">
        <v>16</v>
      </c>
      <c r="D105" s="3" t="s">
        <v>5</v>
      </c>
      <c r="E105" s="3">
        <v>3</v>
      </c>
      <c r="F105" s="32"/>
      <c r="G105" s="15">
        <f t="shared" si="13"/>
        <v>0</v>
      </c>
    </row>
    <row r="106" spans="1:7" ht="60" x14ac:dyDescent="0.25">
      <c r="A106" s="14">
        <v>65</v>
      </c>
      <c r="B106" s="14" t="s">
        <v>17</v>
      </c>
      <c r="C106" s="26" t="s">
        <v>18</v>
      </c>
      <c r="D106" s="3" t="s">
        <v>5</v>
      </c>
      <c r="E106" s="3">
        <v>3</v>
      </c>
      <c r="F106" s="32"/>
      <c r="G106" s="15">
        <f t="shared" si="13"/>
        <v>0</v>
      </c>
    </row>
    <row r="107" spans="1:7" ht="45" x14ac:dyDescent="0.25">
      <c r="A107" s="14">
        <v>66</v>
      </c>
      <c r="B107" s="14" t="s">
        <v>19</v>
      </c>
      <c r="C107" s="26" t="s">
        <v>20</v>
      </c>
      <c r="D107" s="3" t="s">
        <v>5</v>
      </c>
      <c r="E107" s="3">
        <v>2</v>
      </c>
      <c r="F107" s="32"/>
      <c r="G107" s="15">
        <f t="shared" si="13"/>
        <v>0</v>
      </c>
    </row>
    <row r="108" spans="1:7" ht="45" x14ac:dyDescent="0.25">
      <c r="A108" s="14">
        <v>67</v>
      </c>
      <c r="B108" s="14" t="s">
        <v>96</v>
      </c>
      <c r="C108" s="26" t="s">
        <v>97</v>
      </c>
      <c r="D108" s="3" t="s">
        <v>5</v>
      </c>
      <c r="E108" s="3">
        <v>2</v>
      </c>
      <c r="F108" s="32"/>
      <c r="G108" s="15">
        <f t="shared" si="13"/>
        <v>0</v>
      </c>
    </row>
    <row r="109" spans="1:7" ht="45" x14ac:dyDescent="0.25">
      <c r="A109" s="14">
        <v>68</v>
      </c>
      <c r="B109" s="14" t="s">
        <v>21</v>
      </c>
      <c r="C109" s="26" t="s">
        <v>22</v>
      </c>
      <c r="D109" s="3" t="s">
        <v>23</v>
      </c>
      <c r="E109" s="3">
        <v>2.2799999999999998</v>
      </c>
      <c r="F109" s="32"/>
      <c r="G109" s="15">
        <f t="shared" si="13"/>
        <v>0</v>
      </c>
    </row>
    <row r="110" spans="1:7" ht="45" x14ac:dyDescent="0.25">
      <c r="A110" s="14">
        <v>69</v>
      </c>
      <c r="B110" s="14" t="s">
        <v>24</v>
      </c>
      <c r="C110" s="26" t="s">
        <v>25</v>
      </c>
      <c r="D110" s="3" t="s">
        <v>23</v>
      </c>
      <c r="E110" s="3">
        <v>6.35</v>
      </c>
      <c r="F110" s="32"/>
      <c r="G110" s="15">
        <f t="shared" si="13"/>
        <v>0</v>
      </c>
    </row>
    <row r="111" spans="1:7" x14ac:dyDescent="0.25">
      <c r="A111" s="11" t="s">
        <v>87</v>
      </c>
      <c r="B111" s="11" t="s">
        <v>0</v>
      </c>
      <c r="C111" s="25" t="s">
        <v>27</v>
      </c>
      <c r="D111" s="12" t="s">
        <v>0</v>
      </c>
      <c r="E111" s="12"/>
      <c r="F111" s="17"/>
      <c r="G111" s="13"/>
    </row>
    <row r="112" spans="1:7" x14ac:dyDescent="0.25">
      <c r="A112" s="14">
        <v>70</v>
      </c>
      <c r="B112" s="14" t="s">
        <v>0</v>
      </c>
      <c r="C112" s="26" t="s">
        <v>28</v>
      </c>
      <c r="D112" s="3" t="s">
        <v>23</v>
      </c>
      <c r="E112" s="3">
        <v>223</v>
      </c>
      <c r="F112" s="32"/>
      <c r="G112" s="15">
        <f t="shared" ref="G112:G117" si="14">ROUND(E112*ROUND(F112,2),2)</f>
        <v>0</v>
      </c>
    </row>
    <row r="113" spans="1:7" ht="45" x14ac:dyDescent="0.25">
      <c r="A113" s="14">
        <v>71</v>
      </c>
      <c r="B113" s="14" t="s">
        <v>29</v>
      </c>
      <c r="C113" s="26" t="s">
        <v>30</v>
      </c>
      <c r="D113" s="3" t="s">
        <v>23</v>
      </c>
      <c r="E113" s="3">
        <v>148</v>
      </c>
      <c r="F113" s="32"/>
      <c r="G113" s="15">
        <f t="shared" si="14"/>
        <v>0</v>
      </c>
    </row>
    <row r="114" spans="1:7" ht="45" x14ac:dyDescent="0.25">
      <c r="A114" s="14">
        <v>72</v>
      </c>
      <c r="B114" s="14" t="s">
        <v>31</v>
      </c>
      <c r="C114" s="26" t="s">
        <v>32</v>
      </c>
      <c r="D114" s="3" t="s">
        <v>23</v>
      </c>
      <c r="E114" s="3">
        <v>32</v>
      </c>
      <c r="F114" s="32"/>
      <c r="G114" s="15">
        <f t="shared" si="14"/>
        <v>0</v>
      </c>
    </row>
    <row r="115" spans="1:7" ht="45" x14ac:dyDescent="0.25">
      <c r="A115" s="14">
        <v>73</v>
      </c>
      <c r="B115" s="14" t="s">
        <v>33</v>
      </c>
      <c r="C115" s="26" t="s">
        <v>34</v>
      </c>
      <c r="D115" s="3" t="s">
        <v>23</v>
      </c>
      <c r="E115" s="3">
        <v>99</v>
      </c>
      <c r="F115" s="32"/>
      <c r="G115" s="15">
        <f t="shared" si="14"/>
        <v>0</v>
      </c>
    </row>
    <row r="116" spans="1:7" ht="45" x14ac:dyDescent="0.25">
      <c r="A116" s="14">
        <v>74</v>
      </c>
      <c r="B116" s="14" t="s">
        <v>35</v>
      </c>
      <c r="C116" s="26" t="s">
        <v>36</v>
      </c>
      <c r="D116" s="3" t="s">
        <v>23</v>
      </c>
      <c r="E116" s="3">
        <v>46</v>
      </c>
      <c r="F116" s="32"/>
      <c r="G116" s="15">
        <f t="shared" si="14"/>
        <v>0</v>
      </c>
    </row>
    <row r="117" spans="1:7" ht="30" x14ac:dyDescent="0.25">
      <c r="A117" s="14">
        <v>75</v>
      </c>
      <c r="B117" s="14" t="s">
        <v>37</v>
      </c>
      <c r="C117" s="26" t="s">
        <v>38</v>
      </c>
      <c r="D117" s="3" t="s">
        <v>5</v>
      </c>
      <c r="E117" s="3">
        <v>14</v>
      </c>
      <c r="F117" s="32"/>
      <c r="G117" s="15">
        <f t="shared" si="14"/>
        <v>0</v>
      </c>
    </row>
    <row r="118" spans="1:7" x14ac:dyDescent="0.25">
      <c r="A118" s="11" t="s">
        <v>88</v>
      </c>
      <c r="B118" s="11" t="s">
        <v>0</v>
      </c>
      <c r="C118" s="25" t="s">
        <v>40</v>
      </c>
      <c r="D118" s="12" t="s">
        <v>0</v>
      </c>
      <c r="E118" s="12"/>
      <c r="F118" s="17"/>
      <c r="G118" s="13"/>
    </row>
    <row r="119" spans="1:7" x14ac:dyDescent="0.25">
      <c r="A119" s="14">
        <v>76</v>
      </c>
      <c r="B119" s="14" t="s">
        <v>0</v>
      </c>
      <c r="C119" s="26" t="s">
        <v>41</v>
      </c>
      <c r="D119" s="3" t="s">
        <v>42</v>
      </c>
      <c r="E119" s="3">
        <v>13</v>
      </c>
      <c r="F119" s="32"/>
      <c r="G119" s="15">
        <f t="shared" ref="G119:G123" si="15">ROUND(E119*ROUND(F119,2),2)</f>
        <v>0</v>
      </c>
    </row>
    <row r="120" spans="1:7" ht="30" x14ac:dyDescent="0.25">
      <c r="A120" s="14">
        <v>77</v>
      </c>
      <c r="B120" s="14" t="s">
        <v>43</v>
      </c>
      <c r="C120" s="26" t="s">
        <v>44</v>
      </c>
      <c r="D120" s="3" t="s">
        <v>5</v>
      </c>
      <c r="E120" s="3">
        <v>2</v>
      </c>
      <c r="F120" s="32"/>
      <c r="G120" s="15">
        <f t="shared" si="15"/>
        <v>0</v>
      </c>
    </row>
    <row r="121" spans="1:7" ht="45" x14ac:dyDescent="0.25">
      <c r="A121" s="14">
        <v>78</v>
      </c>
      <c r="B121" s="14" t="s">
        <v>45</v>
      </c>
      <c r="C121" s="26" t="s">
        <v>46</v>
      </c>
      <c r="D121" s="3" t="s">
        <v>5</v>
      </c>
      <c r="E121" s="3">
        <v>1</v>
      </c>
      <c r="F121" s="32"/>
      <c r="G121" s="15">
        <f t="shared" si="15"/>
        <v>0</v>
      </c>
    </row>
    <row r="122" spans="1:7" ht="45" x14ac:dyDescent="0.25">
      <c r="A122" s="14">
        <v>79</v>
      </c>
      <c r="B122" s="14" t="s">
        <v>47</v>
      </c>
      <c r="C122" s="26" t="s">
        <v>48</v>
      </c>
      <c r="D122" s="3" t="s">
        <v>49</v>
      </c>
      <c r="E122" s="3">
        <v>35</v>
      </c>
      <c r="F122" s="32"/>
      <c r="G122" s="15">
        <f t="shared" si="15"/>
        <v>0</v>
      </c>
    </row>
    <row r="123" spans="1:7" x14ac:dyDescent="0.25">
      <c r="A123" s="14">
        <v>80</v>
      </c>
      <c r="B123" s="14" t="s">
        <v>0</v>
      </c>
      <c r="C123" s="26" t="s">
        <v>98</v>
      </c>
      <c r="D123" s="3" t="s">
        <v>5</v>
      </c>
      <c r="E123" s="3">
        <v>36</v>
      </c>
      <c r="F123" s="32"/>
      <c r="G123" s="15">
        <f t="shared" si="15"/>
        <v>0</v>
      </c>
    </row>
    <row r="124" spans="1:7" x14ac:dyDescent="0.25">
      <c r="A124" s="33" t="s">
        <v>118</v>
      </c>
      <c r="B124" s="33"/>
      <c r="C124" s="33"/>
      <c r="D124" s="33"/>
      <c r="E124" s="33"/>
      <c r="F124" s="33"/>
      <c r="G124" s="16">
        <f>SUM(G98:G123)</f>
        <v>0</v>
      </c>
    </row>
    <row r="125" spans="1:7" x14ac:dyDescent="0.25">
      <c r="A125" s="33" t="s">
        <v>116</v>
      </c>
      <c r="B125" s="33"/>
      <c r="C125" s="33"/>
      <c r="D125" s="33"/>
      <c r="E125" s="33"/>
      <c r="F125" s="33"/>
      <c r="G125" s="16">
        <f>ROUND(G124*0.23,2)</f>
        <v>0</v>
      </c>
    </row>
    <row r="126" spans="1:7" x14ac:dyDescent="0.25">
      <c r="A126" s="33" t="s">
        <v>119</v>
      </c>
      <c r="B126" s="33"/>
      <c r="C126" s="33"/>
      <c r="D126" s="33"/>
      <c r="E126" s="33"/>
      <c r="F126" s="33"/>
      <c r="G126" s="16">
        <f>G124+G125</f>
        <v>0</v>
      </c>
    </row>
    <row r="127" spans="1:7" x14ac:dyDescent="0.25">
      <c r="A127" s="45" t="s">
        <v>120</v>
      </c>
      <c r="B127" s="45"/>
      <c r="C127" s="45"/>
      <c r="D127" s="45"/>
      <c r="E127" s="45"/>
      <c r="F127" s="45"/>
      <c r="G127" s="20">
        <f>G124+G93</f>
        <v>0</v>
      </c>
    </row>
    <row r="128" spans="1:7" x14ac:dyDescent="0.25">
      <c r="A128" s="45" t="s">
        <v>121</v>
      </c>
      <c r="B128" s="45"/>
      <c r="C128" s="45"/>
      <c r="D128" s="45"/>
      <c r="E128" s="45"/>
      <c r="F128" s="45"/>
      <c r="G128" s="20">
        <f>G125+G94</f>
        <v>0</v>
      </c>
    </row>
    <row r="129" spans="1:7" x14ac:dyDescent="0.25">
      <c r="A129" s="45" t="s">
        <v>122</v>
      </c>
      <c r="B129" s="45"/>
      <c r="C129" s="45"/>
      <c r="D129" s="45"/>
      <c r="E129" s="45"/>
      <c r="F129" s="45"/>
      <c r="G129" s="20">
        <f>G126+G95</f>
        <v>0</v>
      </c>
    </row>
    <row r="130" spans="1:7" x14ac:dyDescent="0.25">
      <c r="A130" s="21"/>
      <c r="B130" s="21"/>
      <c r="C130" s="28"/>
      <c r="D130" s="2"/>
      <c r="E130" s="2"/>
      <c r="F130" s="19"/>
      <c r="G130" s="19"/>
    </row>
    <row r="131" spans="1:7" x14ac:dyDescent="0.25">
      <c r="A131" s="46" t="s">
        <v>101</v>
      </c>
      <c r="B131" s="46"/>
      <c r="C131" s="46"/>
      <c r="D131" s="46"/>
      <c r="E131" s="46"/>
      <c r="F131" s="46"/>
      <c r="G131" s="22">
        <f>G127+G63</f>
        <v>0</v>
      </c>
    </row>
    <row r="132" spans="1:7" x14ac:dyDescent="0.25">
      <c r="A132" s="46" t="s">
        <v>102</v>
      </c>
      <c r="B132" s="46"/>
      <c r="C132" s="46"/>
      <c r="D132" s="46"/>
      <c r="E132" s="46"/>
      <c r="F132" s="46"/>
      <c r="G132" s="22">
        <f>G128+G64</f>
        <v>0</v>
      </c>
    </row>
    <row r="133" spans="1:7" ht="15.75" x14ac:dyDescent="0.25">
      <c r="A133" s="47" t="s">
        <v>103</v>
      </c>
      <c r="B133" s="47"/>
      <c r="C133" s="47"/>
      <c r="D133" s="47"/>
      <c r="E133" s="47"/>
      <c r="F133" s="47"/>
      <c r="G133" s="22">
        <f>G129+G65</f>
        <v>0</v>
      </c>
    </row>
    <row r="138" spans="1:7" x14ac:dyDescent="0.25">
      <c r="D138" s="48" t="s">
        <v>130</v>
      </c>
      <c r="E138" s="48"/>
      <c r="F138" s="48"/>
    </row>
    <row r="139" spans="1:7" x14ac:dyDescent="0.25">
      <c r="D139" s="44" t="s">
        <v>131</v>
      </c>
      <c r="E139" s="44"/>
      <c r="F139" s="44"/>
    </row>
  </sheetData>
  <sheetProtection selectLockedCells="1"/>
  <mergeCells count="32">
    <mergeCell ref="D139:F139"/>
    <mergeCell ref="A96:G96"/>
    <mergeCell ref="A124:F124"/>
    <mergeCell ref="A125:F125"/>
    <mergeCell ref="A126:F126"/>
    <mergeCell ref="A127:F127"/>
    <mergeCell ref="A128:F128"/>
    <mergeCell ref="A129:F129"/>
    <mergeCell ref="A131:F131"/>
    <mergeCell ref="A132:F132"/>
    <mergeCell ref="A133:F133"/>
    <mergeCell ref="D138:F138"/>
    <mergeCell ref="A5:G5"/>
    <mergeCell ref="A93:F93"/>
    <mergeCell ref="A94:F94"/>
    <mergeCell ref="A1:G1"/>
    <mergeCell ref="A2:G2"/>
    <mergeCell ref="A3:G3"/>
    <mergeCell ref="A4:G4"/>
    <mergeCell ref="A67:G67"/>
    <mergeCell ref="A95:F95"/>
    <mergeCell ref="A63:F63"/>
    <mergeCell ref="A64:F64"/>
    <mergeCell ref="A65:F65"/>
    <mergeCell ref="A31:F31"/>
    <mergeCell ref="A32:F32"/>
    <mergeCell ref="A33:F33"/>
    <mergeCell ref="A60:F60"/>
    <mergeCell ref="A61:F61"/>
    <mergeCell ref="A62:F62"/>
    <mergeCell ref="A68:G68"/>
    <mergeCell ref="A34:G34"/>
  </mergeCells>
  <phoneticPr fontId="3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2" fitToHeight="0" orientation="portrait" r:id="rId1"/>
  <headerFooter>
    <oddHeader>&amp;RFormularz nr 2.4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420839-6A8D-4B3B-BD75-40AA50CC17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2.4</vt:lpstr>
      <vt:lpstr>'Kosztorys ofertowy 2.4'!Obszar_wydruku</vt:lpstr>
      <vt:lpstr>'Kosztorys ofertowy 2.4'!Tytuły_wydruku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Wierzchowski</dc:creator>
  <cp:lastModifiedBy>annas</cp:lastModifiedBy>
  <cp:lastPrinted>2021-09-02T09:13:19Z</cp:lastPrinted>
  <dcterms:created xsi:type="dcterms:W3CDTF">2021-01-20T23:30:48Z</dcterms:created>
  <dcterms:modified xsi:type="dcterms:W3CDTF">2021-09-15T11:31:05Z</dcterms:modified>
</cp:coreProperties>
</file>