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18 Poprawa BRD\"/>
    </mc:Choice>
  </mc:AlternateContent>
  <xr:revisionPtr revIDLastSave="0" documentId="13_ncr:1_{1FAA4972-131A-4EFE-9641-4C0FB5D80984}" xr6:coauthVersionLast="47" xr6:coauthVersionMax="47" xr10:uidLastSave="{00000000-0000-0000-0000-000000000000}"/>
  <workbookProtection workbookAlgorithmName="SHA-512" workbookHashValue="eDZbfYEFfmPTj08BgpP11T6DZEPTO0fcsufh+PLWCYWAFdFJkBc24Nc2ieEk76wyk9vq4nh0EMSaZdsmHFGhdw==" workbookSaltValue="Ha/XDhllMoOXr2FZLEOXvw==" workbookSpinCount="100000" lockStructure="1"/>
  <bookViews>
    <workbookView xWindow="-120" yWindow="-120" windowWidth="29040" windowHeight="15840" xr2:uid="{C9EBB7F7-5DA1-418A-BA86-ABC4FCD4836F}"/>
  </bookViews>
  <sheets>
    <sheet name="Kosztorys ofertowy 2.4" sheetId="2" r:id="rId1"/>
  </sheets>
  <definedNames>
    <definedName name="DaneZewnętrzne_1" localSheetId="0" hidden="1">'Kosztorys ofertowy 2.4'!#REF!</definedName>
    <definedName name="_xlnm.Print_Area" localSheetId="0">'Kosztorys ofertowy 2.4'!$A$1:$G$132</definedName>
    <definedName name="_xlnm.Print_Titles" localSheetId="0">'Kosztorys ofertowy 2.4'!$6:$7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6" i="2" l="1"/>
  <c r="G115" i="2"/>
  <c r="G114" i="2"/>
  <c r="G113" i="2"/>
  <c r="G112" i="2"/>
  <c r="G110" i="2"/>
  <c r="G109" i="2"/>
  <c r="G108" i="2"/>
  <c r="G107" i="2"/>
  <c r="G106" i="2"/>
  <c r="G105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85" i="2"/>
  <c r="G84" i="2"/>
  <c r="G82" i="2"/>
  <c r="G81" i="2"/>
  <c r="G80" i="2"/>
  <c r="G78" i="2"/>
  <c r="G76" i="2"/>
  <c r="G75" i="2"/>
  <c r="G74" i="2"/>
  <c r="G72" i="2"/>
  <c r="G71" i="2"/>
  <c r="G70" i="2"/>
  <c r="G69" i="2"/>
  <c r="G68" i="2"/>
  <c r="G67" i="2"/>
  <c r="G56" i="2"/>
  <c r="G55" i="2"/>
  <c r="G54" i="2"/>
  <c r="G53" i="2"/>
  <c r="G51" i="2"/>
  <c r="G50" i="2"/>
  <c r="G49" i="2"/>
  <c r="G48" i="2"/>
  <c r="G47" i="2"/>
  <c r="G46" i="2"/>
  <c r="G44" i="2"/>
  <c r="G43" i="2"/>
  <c r="G42" i="2"/>
  <c r="G41" i="2"/>
  <c r="G40" i="2"/>
  <c r="G39" i="2"/>
  <c r="G38" i="2"/>
  <c r="G37" i="2"/>
  <c r="G36" i="2"/>
  <c r="G35" i="2"/>
  <c r="G34" i="2"/>
  <c r="G33" i="2"/>
  <c r="G27" i="2"/>
  <c r="G26" i="2"/>
  <c r="G24" i="2"/>
  <c r="G23" i="2"/>
  <c r="G22" i="2"/>
  <c r="G20" i="2"/>
  <c r="G18" i="2"/>
  <c r="G17" i="2"/>
  <c r="G16" i="2"/>
  <c r="G14" i="2"/>
  <c r="G13" i="2"/>
  <c r="G12" i="2"/>
  <c r="G11" i="2"/>
  <c r="G10" i="2"/>
  <c r="G9" i="2"/>
  <c r="G117" i="2" l="1"/>
  <c r="G118" i="2" s="1"/>
  <c r="G119" i="2" s="1"/>
  <c r="G86" i="2"/>
  <c r="G57" i="2"/>
  <c r="G28" i="2"/>
  <c r="G29" i="2" s="1"/>
  <c r="G60" i="2" l="1"/>
  <c r="G120" i="2"/>
  <c r="G87" i="2"/>
  <c r="G88" i="2" s="1"/>
  <c r="G122" i="2" s="1"/>
  <c r="G58" i="2"/>
  <c r="G59" i="2" s="1"/>
  <c r="G30" i="2"/>
  <c r="G124" i="2" l="1"/>
  <c r="G121" i="2"/>
  <c r="G62" i="2"/>
  <c r="G126" i="2" s="1"/>
  <c r="G61" i="2"/>
  <c r="G125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7DFAE7E-36C7-42CC-B891-AF0EE6213A6F}" keepAlive="1" name="Zapytanie — Pionki" description="Połączenie z zapytaniem „Pionki” w skoroszycie." type="5" refreshedVersion="6" background="1" saveData="1">
    <dbPr connection="Provider=Microsoft.Mashup.OleDb.1;Data Source=$Workbook$;Location=Pionki;Extended Properties=&quot;&quot;" command="SELECT * FROM [Pionki]"/>
  </connection>
</connections>
</file>

<file path=xl/sharedStrings.xml><?xml version="1.0" encoding="utf-8"?>
<sst xmlns="http://schemas.openxmlformats.org/spreadsheetml/2006/main" count="311" uniqueCount="134">
  <si>
    <t/>
  </si>
  <si>
    <t>1.1</t>
  </si>
  <si>
    <t>Oznakowanie pionowe</t>
  </si>
  <si>
    <t>BCD-I D-01.02.04.83.01</t>
  </si>
  <si>
    <t>Zdjęcie tarcz znaków drogowych</t>
  </si>
  <si>
    <t>szt.</t>
  </si>
  <si>
    <t>BCD-I D-01.02.04.81.01</t>
  </si>
  <si>
    <t>Rozebranie słupków do znaków drogowych zamocowanych w podłożu gruntowym</t>
  </si>
  <si>
    <t>Zdjęcie tarcz znaków drogowych - Przestawienie</t>
  </si>
  <si>
    <t>Rozebranie słupków do znaków drogowych zamocowanych w podłożu gruntowym -przestawienie</t>
  </si>
  <si>
    <t>BCD-I D-07.02.01.41.02</t>
  </si>
  <si>
    <t>Ustawienie słupów z rur stalowych o średnicy 70 mm dla znaków drogowych, wraz z wykonaniem i zasypaniem dołów z ubiciem warstwami - przestawienie</t>
  </si>
  <si>
    <t>KNR 2-31 0703-01</t>
  </si>
  <si>
    <t>Przymocowanie tablic znaków drogowych zakazu, nakazu, ostrzegawczych, informacyjnych o powierzchni do 0.3 m2 - przestawienie (bez ceny znaku)</t>
  </si>
  <si>
    <t>Ustawienie słupów z rur stalowych o średnicy 70 mm dla znaków drogowych, wraz z wykonaniem i zasypaniem dołów z ubiciem warstwami</t>
  </si>
  <si>
    <t>BCD-I D-07.02.01.44.38</t>
  </si>
  <si>
    <t>Przymocowanie do gotowych słupów tarczy znaków drogowych z blachy ocynkowanej, średnich typ A (trójkątny o boku 900 mm), folia odblaskowa II generacji</t>
  </si>
  <si>
    <t>BCD-I D-07.02.01.44.47</t>
  </si>
  <si>
    <t>Przymocowanie do gotowych słupów tarczy znaków drogowych z blachy ocynkowanej, średnich typ B i C (okrągły o średnicy 800 mm), folia odblaskowa II generacji</t>
  </si>
  <si>
    <t>BCD-I D-07.02.01.44.53</t>
  </si>
  <si>
    <t>Przymocowanie do gotowych słupów tarczy znaków drogowych z blachy ocynkowanej, średnich typ, folia odblaskowa II generacji</t>
  </si>
  <si>
    <t>BCD-I D-07.02.01.46.15</t>
  </si>
  <si>
    <t>Przymocowanie do gotowych słupków tablic znaków drogowych uzupełniających typ F z blachy aluminiowej, folia odblaskowa II generacji</t>
  </si>
  <si>
    <t>m2</t>
  </si>
  <si>
    <t>BCD-I D-07.02.01.46.18</t>
  </si>
  <si>
    <t>Przymocowanie do gotowych słupków tabliczek do znaków drogowych typ T z blachy aluminiowej, folia odblaskowa II generacji</t>
  </si>
  <si>
    <t>1.2</t>
  </si>
  <si>
    <t>Oznakowanie poziome</t>
  </si>
  <si>
    <t>Usunięcie istnięcego oznakowania poziomego</t>
  </si>
  <si>
    <t>BCD-I D-07.01.01.31.01</t>
  </si>
  <si>
    <t>Oznakowanie poziome jezdni masami termoplastycznymi, grubość warstwy 3-4 mm - linie ciągłe</t>
  </si>
  <si>
    <t>BCD-I D-07.01.01.32.01</t>
  </si>
  <si>
    <t>Oznakowanie poziome jezdni masami termoplastycznymi, grubość warstwy 3-4 mm - linie przerywane</t>
  </si>
  <si>
    <t>BCD-I D-07.01.01.33.01</t>
  </si>
  <si>
    <t>Oznakowanie poziome jezdni masami termoplastycznymi, grubość warstwy 3-4 mm - linie na skrzyżowaniach i przejściach</t>
  </si>
  <si>
    <t>BCD-I D-07.01.01.34.01</t>
  </si>
  <si>
    <t>Oznakowanie poziome jezdni masami termoplastycznymi, grubość warstwy 3-4 mm – strzałki i inne symbole</t>
  </si>
  <si>
    <t>BCD-I D-07.01.01.61.02</t>
  </si>
  <si>
    <t>Montaż elementów odblaskowych na jezdni - „kocie oczka” dwustronne</t>
  </si>
  <si>
    <t>1.3</t>
  </si>
  <si>
    <t>Urządzenia bezpieczeństwa ruchu</t>
  </si>
  <si>
    <t>Ustawienie znaków U-24  U-25</t>
  </si>
  <si>
    <t>szt</t>
  </si>
  <si>
    <t>BCD-I D-07.06.02.13.01</t>
  </si>
  <si>
    <t>Ustawienie słupków blokujących U-12c, stalowych fi 120 mm</t>
  </si>
  <si>
    <t>BCD-I D-07.03.01.10.11.02</t>
  </si>
  <si>
    <t>Ustawienie słupków przeszkodowych (pylon ostrzegawczy) z tworzyw sztucznych U-5b zespolony ze znakiem C9, średnicy 600 mm, folia II generacji</t>
  </si>
  <si>
    <t>BCD-I D-07.06.02.10.11.04</t>
  </si>
  <si>
    <t>Ustawienie poręczy ochronnych sztywnych z pochwytami i poręczami z rur stalowych o rozstawie słupków z rur co 2,50 m</t>
  </si>
  <si>
    <t>m</t>
  </si>
  <si>
    <t>Wartość netto</t>
  </si>
  <si>
    <t>Opis</t>
  </si>
  <si>
    <t>Cena jednostkowa netto</t>
  </si>
  <si>
    <t>KOSZTORYS OFERTOWY</t>
  </si>
  <si>
    <t>Część 4 zamówienia</t>
  </si>
  <si>
    <t xml:space="preserve">Przebudowa drogi powiatowej nr 3523W Jedlnia – Sokoły – Pionki w celu poprawy bezpieczeństwa ruchu drogowego na 1 przejściu dla pieszych w Pionkach na Alei Jana Pawła II </t>
  </si>
  <si>
    <t>L.p.</t>
  </si>
  <si>
    <t>Przedmiar</t>
  </si>
  <si>
    <t>Roboty przygotowawcze</t>
  </si>
  <si>
    <t>D 01.01.01</t>
  </si>
  <si>
    <t>km</t>
  </si>
  <si>
    <t>D 01.02.04</t>
  </si>
  <si>
    <t>D-01.02.04</t>
  </si>
  <si>
    <t xml:space="preserve">Rozebranie krawężników betonowych 20x30 cm na podsypce cementowo-piaskowej z odwozem poza teren budowy i utylizacją. </t>
  </si>
  <si>
    <t>Podbudowy</t>
  </si>
  <si>
    <t>D 04.01.01</t>
  </si>
  <si>
    <t>Mechaniczne wykonanie koryta  gł.10 cmw gruncie kategorii I-IV  z profilowaniem i zagęszczeniem podłoża</t>
  </si>
  <si>
    <t>D 04.05.01</t>
  </si>
  <si>
    <t xml:space="preserve">Wykonanie podbudowy z betonu cementowego C16/20   grubość warstwy po zagęszczeniu 20 cm
</t>
  </si>
  <si>
    <t>Odwodnienie</t>
  </si>
  <si>
    <t>D 03.01.03</t>
  </si>
  <si>
    <t xml:space="preserve">Wykonanie ścieku liniowego typ ciężki z pełnym przykryciem </t>
  </si>
  <si>
    <t>Elementy ulic</t>
  </si>
  <si>
    <t>D 08.01.01</t>
  </si>
  <si>
    <t xml:space="preserve">Ustawienie krawężników granitowych najazdowych o wymiarach 15x22 cm wraz z wykonaniem ławy z betonu C12/15
</t>
  </si>
  <si>
    <t xml:space="preserve">Ustawienie krawężników granitowych wtopionych o wymiarach 20x30 cm wraz z wykonaniem ławy z oporem z betonu C12/15
</t>
  </si>
  <si>
    <t>D 08.03.01</t>
  </si>
  <si>
    <t xml:space="preserve">Obrzeża betonowe o wymiarach 30x8 cm,na podsypce cementowo piaskowej spoiny wypełniane zaprawą cementową
</t>
  </si>
  <si>
    <t>Nawierzchnie</t>
  </si>
  <si>
    <t>D 08.02.02</t>
  </si>
  <si>
    <t>Nawierzchnia z płyt chodnikowych ostrzegawczych z wypustkami 40x40x5 cm</t>
  </si>
  <si>
    <t xml:space="preserve">Wykonanie nawierzchni z kostki granitowej  o grubości 12 cm,  szarej i kolorowej, na podsypce cementowo-piaskowej, spoiny wypełnione zaprawą cementową w tym czerwonej 10,61 m2
</t>
  </si>
  <si>
    <t>Zakres 1: Budowa przejścia wyniesionego na Alei Jana Pawła II</t>
  </si>
  <si>
    <t>Specyfikacja</t>
  </si>
  <si>
    <t>J.m.</t>
  </si>
  <si>
    <t>DROGA POWIATOWA</t>
  </si>
  <si>
    <t>1.4</t>
  </si>
  <si>
    <t>1.5</t>
  </si>
  <si>
    <t>2.1</t>
  </si>
  <si>
    <t>2.2</t>
  </si>
  <si>
    <t>2.3</t>
  </si>
  <si>
    <t>DROGA GMINNA</t>
  </si>
  <si>
    <t>Zakres 3: Budowa przejścia wyniesionego na Alei Jana Pawła II na wysokości stacji paliw</t>
  </si>
  <si>
    <t>3.1</t>
  </si>
  <si>
    <t>3.2</t>
  </si>
  <si>
    <t>3.3</t>
  </si>
  <si>
    <t>3.4</t>
  </si>
  <si>
    <t>3.5</t>
  </si>
  <si>
    <t>BCD-I D-07.02.01.40.44.56</t>
  </si>
  <si>
    <t>Przymocowanie do gotowych słupów tarczy znaków drogowych z blachy ocynkowanej, mini  typ, folia odblaskowa II generacji</t>
  </si>
  <si>
    <t>Demontaż U-12b</t>
  </si>
  <si>
    <t>Zakres 4: Wdrożenie PBRD</t>
  </si>
  <si>
    <t>Zakres 2: Wdrożenie PBRD</t>
  </si>
  <si>
    <t>Ogółem wartość netto:</t>
  </si>
  <si>
    <t>Ogółem kwota podatku VAT [23%]:</t>
  </si>
  <si>
    <t>Ogółem wartość brutto (cena oferty):</t>
  </si>
  <si>
    <t>Odtworzenie trasy i punktów wysokościowych przy liniowych robotach ziemnych (drogi) w terenie równinnym. Inwentaryzacja powykonawcza</t>
  </si>
  <si>
    <t xml:space="preserve">Wykonanie frezowania nawierzchni asfaltowych na zimno: średnia grubość warstwy 10 - 15 cm, -wywóz urobku poza teren budowy </t>
  </si>
  <si>
    <t>Mechaniczne rozebranie podbudowy z kruszywa łamanego lub naturalnego, lub  bruku kamiennego grubość warstwy 20 cm z wywiezieniem materiałów z rozbiórki poza teren budowy</t>
  </si>
  <si>
    <t>Rozebranie nawierzchni chodników z płyt betonowych, i wywiezienie gruzu poza teren budowy</t>
  </si>
  <si>
    <t>Cięcie nawierzchni bitumicznej gr.ok 15 cm</t>
  </si>
  <si>
    <t>Wykonanie podbudowy z gruntu stabilizowanego cementem 2,5 MPa,  grubość warstwy po zagęszczeniu 15 cm</t>
  </si>
  <si>
    <t>Wykonanie podbudowy z betonu cementowego C16/20   grubość warstwy po zagęszczeniu 20 cm</t>
  </si>
  <si>
    <t>Ustawienie krawężników granitowych najazdowych o wymiarach 15x22 cm wraz z wykonaniem ławy z betonu C12/15</t>
  </si>
  <si>
    <t>Ustawienie krawężników granitowych wtopionych o wymiarach 20x30 cm wraz z wykonaniem ławy z oporem z betonu C12/15</t>
  </si>
  <si>
    <t>Obrzeża betonowe o wymiarach 30x8 cm,na podsypce cementowo piaskowej spoiny wypełniane zaprawą cementową</t>
  </si>
  <si>
    <t>Wykonanie nawierzchni z kostki granitowej  o grubości 12 cm,  szarej i kolorowej, na podsypce cementowo-piaskowej, spoiny wypełnione zaprawą cementową w tym czerwonej 10,61 m2</t>
  </si>
  <si>
    <t>Razem wartość netto Zadkres 1:</t>
  </si>
  <si>
    <t>Kwota podatku VAT [23%]:</t>
  </si>
  <si>
    <t>Razem wartość brutto Zakres 1:</t>
  </si>
  <si>
    <t>Razem wartość netto Zakres 4:</t>
  </si>
  <si>
    <t>Razem wartość brutto Zakres 4:</t>
  </si>
  <si>
    <t>Razem wartość netto - DROGA GMINNA:</t>
  </si>
  <si>
    <t>Razem kwota podatku VAT [23%] - DROGA GMINNA:</t>
  </si>
  <si>
    <t>Razem wartość brutto - DROGA GMINNA:</t>
  </si>
  <si>
    <t>Razem wartość netto Zakres 2:</t>
  </si>
  <si>
    <t>Razem wartość brutto Zakres 2:</t>
  </si>
  <si>
    <t>Razem wartość netto - DROGA POWIATOWA:</t>
  </si>
  <si>
    <t>Razem kwota podatku VAT [23%] - DROGA POWIATOWA:</t>
  </si>
  <si>
    <t>Razem wartość brutto - DROGA POWIATOWA:</t>
  </si>
  <si>
    <t>Razem wartość netto Zakres 3:</t>
  </si>
  <si>
    <t>Razem wartość brutto Zakres 3:</t>
  </si>
  <si>
    <t>…..............................................</t>
  </si>
  <si>
    <t>pieczęć i 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</si>
</sst>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0" xfId="1" applyNumberFormat="1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4" fontId="0" fillId="2" borderId="1" xfId="1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0" fontId="5" fillId="0" borderId="0" xfId="0" applyFont="1"/>
    <xf numFmtId="49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1" applyNumberFormat="1" applyFont="1" applyBorder="1" applyAlignment="1">
      <alignment vertical="center"/>
    </xf>
    <xf numFmtId="4" fontId="0" fillId="4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horizontal="center" vertical="center"/>
    </xf>
    <xf numFmtId="4" fontId="0" fillId="3" borderId="1" xfId="1" applyNumberFormat="1" applyFont="1" applyFill="1" applyBorder="1" applyAlignment="1">
      <alignment vertical="center"/>
    </xf>
    <xf numFmtId="4" fontId="0" fillId="0" borderId="0" xfId="1" applyNumberFormat="1" applyFont="1" applyAlignment="1">
      <alignment horizontal="center" vertical="center"/>
    </xf>
    <xf numFmtId="4" fontId="0" fillId="6" borderId="1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2" fillId="0" borderId="1" xfId="1" applyNumberFormat="1" applyFont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/>
    </xf>
    <xf numFmtId="0" fontId="2" fillId="5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righ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4666-AA70-4736-A8CA-8518EC3D998A}">
  <dimension ref="A1:G132"/>
  <sheetViews>
    <sheetView tabSelected="1" zoomScaleNormal="100" workbookViewId="0">
      <selection activeCell="F9" sqref="F9"/>
    </sheetView>
  </sheetViews>
  <sheetFormatPr defaultRowHeight="15" x14ac:dyDescent="0.25"/>
  <cols>
    <col min="1" max="1" width="6.140625" bestFit="1" customWidth="1"/>
    <col min="2" max="2" width="23.5703125" bestFit="1" customWidth="1"/>
    <col min="3" max="3" width="50.7109375" style="29" customWidth="1"/>
    <col min="4" max="4" width="5.7109375" style="1" customWidth="1"/>
    <col min="5" max="5" width="10.7109375" style="1" customWidth="1"/>
    <col min="6" max="6" width="12.7109375" style="4" customWidth="1"/>
    <col min="7" max="7" width="14.7109375" style="4" customWidth="1"/>
  </cols>
  <sheetData>
    <row r="1" spans="1:7" ht="15.75" x14ac:dyDescent="0.25">
      <c r="A1" s="40" t="s">
        <v>53</v>
      </c>
      <c r="B1" s="40"/>
      <c r="C1" s="40"/>
      <c r="D1" s="40"/>
      <c r="E1" s="40"/>
      <c r="F1" s="40"/>
      <c r="G1" s="40"/>
    </row>
    <row r="2" spans="1:7" x14ac:dyDescent="0.25">
      <c r="A2" s="41" t="s">
        <v>54</v>
      </c>
      <c r="B2" s="41"/>
      <c r="C2" s="41"/>
      <c r="D2" s="41"/>
      <c r="E2" s="41"/>
      <c r="F2" s="41"/>
      <c r="G2" s="41"/>
    </row>
    <row r="3" spans="1:7" ht="32.1" customHeight="1" x14ac:dyDescent="0.25">
      <c r="A3" s="42" t="s">
        <v>55</v>
      </c>
      <c r="B3" s="42"/>
      <c r="C3" s="42"/>
      <c r="D3" s="42"/>
      <c r="E3" s="42"/>
      <c r="F3" s="42"/>
      <c r="G3" s="42"/>
    </row>
    <row r="4" spans="1:7" x14ac:dyDescent="0.25">
      <c r="A4" s="43" t="s">
        <v>85</v>
      </c>
      <c r="B4" s="43"/>
      <c r="C4" s="43"/>
      <c r="D4" s="43"/>
      <c r="E4" s="43"/>
      <c r="F4" s="43"/>
      <c r="G4" s="43"/>
    </row>
    <row r="5" spans="1:7" x14ac:dyDescent="0.25">
      <c r="A5" s="45" t="s">
        <v>82</v>
      </c>
      <c r="B5" s="46"/>
      <c r="C5" s="46"/>
      <c r="D5" s="46"/>
      <c r="E5" s="46"/>
      <c r="F5" s="46"/>
      <c r="G5" s="47"/>
    </row>
    <row r="6" spans="1:7" ht="38.25" x14ac:dyDescent="0.25">
      <c r="A6" s="5" t="s">
        <v>56</v>
      </c>
      <c r="B6" s="5" t="s">
        <v>83</v>
      </c>
      <c r="C6" s="23" t="s">
        <v>51</v>
      </c>
      <c r="D6" s="5" t="s">
        <v>84</v>
      </c>
      <c r="E6" s="5" t="s">
        <v>57</v>
      </c>
      <c r="F6" s="30" t="s">
        <v>52</v>
      </c>
      <c r="G6" s="6" t="s">
        <v>50</v>
      </c>
    </row>
    <row r="7" spans="1:7" s="9" customFormat="1" ht="12.75" x14ac:dyDescent="0.2">
      <c r="A7" s="7">
        <v>1</v>
      </c>
      <c r="B7" s="7">
        <v>2</v>
      </c>
      <c r="C7" s="24">
        <v>3</v>
      </c>
      <c r="D7" s="7">
        <v>4</v>
      </c>
      <c r="E7" s="7">
        <v>5</v>
      </c>
      <c r="F7" s="8">
        <v>6</v>
      </c>
      <c r="G7" s="8">
        <v>7</v>
      </c>
    </row>
    <row r="8" spans="1:7" x14ac:dyDescent="0.25">
      <c r="A8" s="10" t="s">
        <v>1</v>
      </c>
      <c r="B8" s="11"/>
      <c r="C8" s="25" t="s">
        <v>58</v>
      </c>
      <c r="D8" s="12"/>
      <c r="E8" s="12"/>
      <c r="F8" s="17"/>
      <c r="G8" s="13"/>
    </row>
    <row r="9" spans="1:7" ht="45" x14ac:dyDescent="0.25">
      <c r="A9" s="14">
        <v>1</v>
      </c>
      <c r="B9" s="14" t="s">
        <v>59</v>
      </c>
      <c r="C9" s="26" t="s">
        <v>106</v>
      </c>
      <c r="D9" s="3" t="s">
        <v>60</v>
      </c>
      <c r="E9" s="3">
        <v>0.1</v>
      </c>
      <c r="F9" s="32"/>
      <c r="G9" s="15">
        <f>ROUND(E9*ROUND(F9,2),2)</f>
        <v>0</v>
      </c>
    </row>
    <row r="10" spans="1:7" ht="45" x14ac:dyDescent="0.25">
      <c r="A10" s="14">
        <v>2</v>
      </c>
      <c r="B10" s="14" t="s">
        <v>61</v>
      </c>
      <c r="C10" s="26" t="s">
        <v>107</v>
      </c>
      <c r="D10" s="3" t="s">
        <v>23</v>
      </c>
      <c r="E10" s="3">
        <v>88</v>
      </c>
      <c r="F10" s="32"/>
      <c r="G10" s="15">
        <f t="shared" ref="G10:G14" si="0">ROUND(E10*ROUND(F10,2),2)</f>
        <v>0</v>
      </c>
    </row>
    <row r="11" spans="1:7" ht="60" x14ac:dyDescent="0.25">
      <c r="A11" s="14">
        <v>3</v>
      </c>
      <c r="B11" s="14" t="s">
        <v>61</v>
      </c>
      <c r="C11" s="26" t="s">
        <v>108</v>
      </c>
      <c r="D11" s="3" t="s">
        <v>23</v>
      </c>
      <c r="E11" s="3">
        <v>88</v>
      </c>
      <c r="F11" s="32"/>
      <c r="G11" s="15">
        <f t="shared" si="0"/>
        <v>0</v>
      </c>
    </row>
    <row r="12" spans="1:7" ht="30" x14ac:dyDescent="0.25">
      <c r="A12" s="14">
        <v>4</v>
      </c>
      <c r="B12" s="14" t="s">
        <v>61</v>
      </c>
      <c r="C12" s="26" t="s">
        <v>109</v>
      </c>
      <c r="D12" s="3" t="s">
        <v>23</v>
      </c>
      <c r="E12" s="3">
        <v>8</v>
      </c>
      <c r="F12" s="32"/>
      <c r="G12" s="15">
        <f t="shared" si="0"/>
        <v>0</v>
      </c>
    </row>
    <row r="13" spans="1:7" ht="45" x14ac:dyDescent="0.25">
      <c r="A13" s="14">
        <v>5</v>
      </c>
      <c r="B13" s="14" t="s">
        <v>62</v>
      </c>
      <c r="C13" s="26" t="s">
        <v>63</v>
      </c>
      <c r="D13" s="3" t="s">
        <v>49</v>
      </c>
      <c r="E13" s="3">
        <v>16</v>
      </c>
      <c r="F13" s="32"/>
      <c r="G13" s="15">
        <f t="shared" si="0"/>
        <v>0</v>
      </c>
    </row>
    <row r="14" spans="1:7" x14ac:dyDescent="0.25">
      <c r="A14" s="14">
        <v>6</v>
      </c>
      <c r="B14" s="14" t="s">
        <v>62</v>
      </c>
      <c r="C14" s="26" t="s">
        <v>110</v>
      </c>
      <c r="D14" s="3" t="s">
        <v>49</v>
      </c>
      <c r="E14" s="3">
        <v>22</v>
      </c>
      <c r="F14" s="32"/>
      <c r="G14" s="15">
        <f t="shared" si="0"/>
        <v>0</v>
      </c>
    </row>
    <row r="15" spans="1:7" x14ac:dyDescent="0.25">
      <c r="A15" s="10" t="s">
        <v>26</v>
      </c>
      <c r="B15" s="11"/>
      <c r="C15" s="25" t="s">
        <v>64</v>
      </c>
      <c r="D15" s="12"/>
      <c r="E15" s="12"/>
      <c r="F15" s="17"/>
      <c r="G15" s="13"/>
    </row>
    <row r="16" spans="1:7" ht="45" x14ac:dyDescent="0.25">
      <c r="A16" s="14">
        <v>7</v>
      </c>
      <c r="B16" s="14" t="s">
        <v>65</v>
      </c>
      <c r="C16" s="26" t="s">
        <v>66</v>
      </c>
      <c r="D16" s="3" t="s">
        <v>23</v>
      </c>
      <c r="E16" s="3">
        <v>44</v>
      </c>
      <c r="F16" s="32"/>
      <c r="G16" s="15">
        <f t="shared" ref="G16:G18" si="1">ROUND(E16*ROUND(F16,2),2)</f>
        <v>0</v>
      </c>
    </row>
    <row r="17" spans="1:7" ht="45" x14ac:dyDescent="0.25">
      <c r="A17" s="14">
        <v>8</v>
      </c>
      <c r="B17" s="14" t="s">
        <v>67</v>
      </c>
      <c r="C17" s="26" t="s">
        <v>111</v>
      </c>
      <c r="D17" s="3" t="s">
        <v>23</v>
      </c>
      <c r="E17" s="3">
        <v>6.4</v>
      </c>
      <c r="F17" s="32"/>
      <c r="G17" s="15">
        <f t="shared" si="1"/>
        <v>0</v>
      </c>
    </row>
    <row r="18" spans="1:7" ht="30" x14ac:dyDescent="0.25">
      <c r="A18" s="14">
        <v>9</v>
      </c>
      <c r="B18" s="14" t="s">
        <v>67</v>
      </c>
      <c r="C18" s="26" t="s">
        <v>112</v>
      </c>
      <c r="D18" s="3" t="s">
        <v>23</v>
      </c>
      <c r="E18" s="3">
        <v>81.400000000000006</v>
      </c>
      <c r="F18" s="32"/>
      <c r="G18" s="15">
        <f t="shared" si="1"/>
        <v>0</v>
      </c>
    </row>
    <row r="19" spans="1:7" x14ac:dyDescent="0.25">
      <c r="A19" s="10" t="s">
        <v>39</v>
      </c>
      <c r="B19" s="11"/>
      <c r="C19" s="25" t="s">
        <v>69</v>
      </c>
      <c r="D19" s="12"/>
      <c r="E19" s="12"/>
      <c r="F19" s="17"/>
      <c r="G19" s="13"/>
    </row>
    <row r="20" spans="1:7" ht="30" x14ac:dyDescent="0.25">
      <c r="A20" s="14">
        <v>10</v>
      </c>
      <c r="B20" s="14" t="s">
        <v>70</v>
      </c>
      <c r="C20" s="26" t="s">
        <v>71</v>
      </c>
      <c r="D20" s="3" t="s">
        <v>49</v>
      </c>
      <c r="E20" s="3">
        <v>8</v>
      </c>
      <c r="F20" s="32"/>
      <c r="G20" s="15">
        <f>ROUND(E20*ROUND(F20,2),2)</f>
        <v>0</v>
      </c>
    </row>
    <row r="21" spans="1:7" x14ac:dyDescent="0.25">
      <c r="A21" s="10" t="s">
        <v>86</v>
      </c>
      <c r="B21" s="11"/>
      <c r="C21" s="25" t="s">
        <v>72</v>
      </c>
      <c r="D21" s="12"/>
      <c r="E21" s="12"/>
      <c r="F21" s="17"/>
      <c r="G21" s="13"/>
    </row>
    <row r="22" spans="1:7" ht="45" x14ac:dyDescent="0.25">
      <c r="A22" s="14">
        <v>11</v>
      </c>
      <c r="B22" s="14" t="s">
        <v>73</v>
      </c>
      <c r="C22" s="26" t="s">
        <v>113</v>
      </c>
      <c r="D22" s="3" t="s">
        <v>49</v>
      </c>
      <c r="E22" s="3">
        <v>22</v>
      </c>
      <c r="F22" s="32"/>
      <c r="G22" s="15">
        <f t="shared" ref="G22:G24" si="2">ROUND(E22*ROUND(F22,2),2)</f>
        <v>0</v>
      </c>
    </row>
    <row r="23" spans="1:7" ht="45" x14ac:dyDescent="0.25">
      <c r="A23" s="14">
        <v>12</v>
      </c>
      <c r="B23" s="14" t="s">
        <v>73</v>
      </c>
      <c r="C23" s="26" t="s">
        <v>114</v>
      </c>
      <c r="D23" s="3" t="s">
        <v>49</v>
      </c>
      <c r="E23" s="3">
        <v>16</v>
      </c>
      <c r="F23" s="32"/>
      <c r="G23" s="15">
        <f t="shared" si="2"/>
        <v>0</v>
      </c>
    </row>
    <row r="24" spans="1:7" ht="45" x14ac:dyDescent="0.25">
      <c r="A24" s="14">
        <v>13</v>
      </c>
      <c r="B24" s="14" t="s">
        <v>76</v>
      </c>
      <c r="C24" s="26" t="s">
        <v>115</v>
      </c>
      <c r="D24" s="3" t="s">
        <v>49</v>
      </c>
      <c r="E24" s="3">
        <v>4</v>
      </c>
      <c r="F24" s="32"/>
      <c r="G24" s="15">
        <f t="shared" si="2"/>
        <v>0</v>
      </c>
    </row>
    <row r="25" spans="1:7" x14ac:dyDescent="0.25">
      <c r="A25" s="10" t="s">
        <v>87</v>
      </c>
      <c r="B25" s="11"/>
      <c r="C25" s="25" t="s">
        <v>78</v>
      </c>
      <c r="D25" s="12"/>
      <c r="E25" s="12"/>
      <c r="F25" s="17"/>
      <c r="G25" s="13"/>
    </row>
    <row r="26" spans="1:7" ht="30" x14ac:dyDescent="0.25">
      <c r="A26" s="14">
        <v>14</v>
      </c>
      <c r="B26" s="14" t="s">
        <v>79</v>
      </c>
      <c r="C26" s="26" t="s">
        <v>80</v>
      </c>
      <c r="D26" s="3" t="s">
        <v>23</v>
      </c>
      <c r="E26" s="3">
        <v>6.4</v>
      </c>
      <c r="F26" s="32"/>
      <c r="G26" s="15">
        <f t="shared" ref="G26:G27" si="3">ROUND(E26*ROUND(F26,2),2)</f>
        <v>0</v>
      </c>
    </row>
    <row r="27" spans="1:7" ht="60" x14ac:dyDescent="0.25">
      <c r="A27" s="14">
        <v>15</v>
      </c>
      <c r="B27" s="14" t="s">
        <v>79</v>
      </c>
      <c r="C27" s="26" t="s">
        <v>116</v>
      </c>
      <c r="D27" s="3" t="s">
        <v>23</v>
      </c>
      <c r="E27" s="3">
        <v>81.400000000000006</v>
      </c>
      <c r="F27" s="32"/>
      <c r="G27" s="15">
        <f t="shared" si="3"/>
        <v>0</v>
      </c>
    </row>
    <row r="28" spans="1:7" x14ac:dyDescent="0.25">
      <c r="A28" s="39" t="s">
        <v>117</v>
      </c>
      <c r="B28" s="39"/>
      <c r="C28" s="39"/>
      <c r="D28" s="39"/>
      <c r="E28" s="39"/>
      <c r="F28" s="39"/>
      <c r="G28" s="16">
        <f>SUM(G9:G27)</f>
        <v>0</v>
      </c>
    </row>
    <row r="29" spans="1:7" x14ac:dyDescent="0.25">
      <c r="A29" s="39" t="s">
        <v>118</v>
      </c>
      <c r="B29" s="39"/>
      <c r="C29" s="39"/>
      <c r="D29" s="39"/>
      <c r="E29" s="39"/>
      <c r="F29" s="39"/>
      <c r="G29" s="16">
        <f>ROUND(G28*0.23,2)</f>
        <v>0</v>
      </c>
    </row>
    <row r="30" spans="1:7" x14ac:dyDescent="0.25">
      <c r="A30" s="39" t="s">
        <v>119</v>
      </c>
      <c r="B30" s="39"/>
      <c r="C30" s="39"/>
      <c r="D30" s="39"/>
      <c r="E30" s="39"/>
      <c r="F30" s="39"/>
      <c r="G30" s="16">
        <f>G28+G29</f>
        <v>0</v>
      </c>
    </row>
    <row r="31" spans="1:7" x14ac:dyDescent="0.25">
      <c r="A31" s="45" t="s">
        <v>102</v>
      </c>
      <c r="B31" s="46"/>
      <c r="C31" s="46"/>
      <c r="D31" s="46"/>
      <c r="E31" s="46"/>
      <c r="F31" s="46"/>
      <c r="G31" s="47"/>
    </row>
    <row r="32" spans="1:7" x14ac:dyDescent="0.25">
      <c r="A32" s="10" t="s">
        <v>88</v>
      </c>
      <c r="B32" s="11" t="s">
        <v>0</v>
      </c>
      <c r="C32" s="25" t="s">
        <v>2</v>
      </c>
      <c r="D32" s="12"/>
      <c r="E32" s="12" t="s">
        <v>0</v>
      </c>
      <c r="F32" s="17"/>
      <c r="G32" s="17"/>
    </row>
    <row r="33" spans="1:7" x14ac:dyDescent="0.25">
      <c r="A33" s="14">
        <v>16</v>
      </c>
      <c r="B33" s="14" t="s">
        <v>3</v>
      </c>
      <c r="C33" s="26" t="s">
        <v>4</v>
      </c>
      <c r="D33" s="3" t="s">
        <v>5</v>
      </c>
      <c r="E33" s="3">
        <v>24</v>
      </c>
      <c r="F33" s="32"/>
      <c r="G33" s="15">
        <f t="shared" ref="G33:G44" si="4">ROUND(E33*ROUND(F33,2),2)</f>
        <v>0</v>
      </c>
    </row>
    <row r="34" spans="1:7" ht="30" x14ac:dyDescent="0.25">
      <c r="A34" s="14">
        <v>17</v>
      </c>
      <c r="B34" s="14" t="s">
        <v>6</v>
      </c>
      <c r="C34" s="26" t="s">
        <v>7</v>
      </c>
      <c r="D34" s="3" t="s">
        <v>5</v>
      </c>
      <c r="E34" s="3">
        <v>24</v>
      </c>
      <c r="F34" s="32"/>
      <c r="G34" s="15">
        <f t="shared" si="4"/>
        <v>0</v>
      </c>
    </row>
    <row r="35" spans="1:7" x14ac:dyDescent="0.25">
      <c r="A35" s="14">
        <v>18</v>
      </c>
      <c r="B35" s="14" t="s">
        <v>3</v>
      </c>
      <c r="C35" s="26" t="s">
        <v>8</v>
      </c>
      <c r="D35" s="3" t="s">
        <v>5</v>
      </c>
      <c r="E35" s="3">
        <v>6</v>
      </c>
      <c r="F35" s="32"/>
      <c r="G35" s="15">
        <f t="shared" si="4"/>
        <v>0</v>
      </c>
    </row>
    <row r="36" spans="1:7" ht="30" x14ac:dyDescent="0.25">
      <c r="A36" s="14">
        <v>19</v>
      </c>
      <c r="B36" s="14" t="s">
        <v>6</v>
      </c>
      <c r="C36" s="26" t="s">
        <v>9</v>
      </c>
      <c r="D36" s="3" t="s">
        <v>5</v>
      </c>
      <c r="E36" s="3">
        <v>24</v>
      </c>
      <c r="F36" s="32"/>
      <c r="G36" s="15">
        <f t="shared" si="4"/>
        <v>0</v>
      </c>
    </row>
    <row r="37" spans="1:7" ht="60" x14ac:dyDescent="0.25">
      <c r="A37" s="14">
        <v>20</v>
      </c>
      <c r="B37" s="14" t="s">
        <v>10</v>
      </c>
      <c r="C37" s="26" t="s">
        <v>11</v>
      </c>
      <c r="D37" s="3" t="s">
        <v>5</v>
      </c>
      <c r="E37" s="3">
        <v>6</v>
      </c>
      <c r="F37" s="32"/>
      <c r="G37" s="15">
        <f t="shared" si="4"/>
        <v>0</v>
      </c>
    </row>
    <row r="38" spans="1:7" ht="45" x14ac:dyDescent="0.25">
      <c r="A38" s="14">
        <v>21</v>
      </c>
      <c r="B38" s="14" t="s">
        <v>12</v>
      </c>
      <c r="C38" s="26" t="s">
        <v>13</v>
      </c>
      <c r="D38" s="3" t="s">
        <v>5</v>
      </c>
      <c r="E38" s="3">
        <v>6</v>
      </c>
      <c r="F38" s="32"/>
      <c r="G38" s="15">
        <f t="shared" si="4"/>
        <v>0</v>
      </c>
    </row>
    <row r="39" spans="1:7" ht="45" x14ac:dyDescent="0.25">
      <c r="A39" s="14">
        <v>22</v>
      </c>
      <c r="B39" s="14" t="s">
        <v>10</v>
      </c>
      <c r="C39" s="26" t="s">
        <v>14</v>
      </c>
      <c r="D39" s="3" t="s">
        <v>5</v>
      </c>
      <c r="E39" s="3">
        <v>28</v>
      </c>
      <c r="F39" s="32"/>
      <c r="G39" s="15">
        <f t="shared" si="4"/>
        <v>0</v>
      </c>
    </row>
    <row r="40" spans="1:7" ht="60" x14ac:dyDescent="0.25">
      <c r="A40" s="14">
        <v>23</v>
      </c>
      <c r="B40" s="14" t="s">
        <v>15</v>
      </c>
      <c r="C40" s="26" t="s">
        <v>16</v>
      </c>
      <c r="D40" s="3" t="s">
        <v>5</v>
      </c>
      <c r="E40" s="3">
        <v>4</v>
      </c>
      <c r="F40" s="32"/>
      <c r="G40" s="15">
        <f t="shared" si="4"/>
        <v>0</v>
      </c>
    </row>
    <row r="41" spans="1:7" ht="60" x14ac:dyDescent="0.25">
      <c r="A41" s="14">
        <v>24</v>
      </c>
      <c r="B41" s="14" t="s">
        <v>17</v>
      </c>
      <c r="C41" s="26" t="s">
        <v>18</v>
      </c>
      <c r="D41" s="3" t="s">
        <v>5</v>
      </c>
      <c r="E41" s="3">
        <v>15</v>
      </c>
      <c r="F41" s="32"/>
      <c r="G41" s="15">
        <f t="shared" si="4"/>
        <v>0</v>
      </c>
    </row>
    <row r="42" spans="1:7" ht="45" x14ac:dyDescent="0.25">
      <c r="A42" s="14">
        <v>25</v>
      </c>
      <c r="B42" s="14" t="s">
        <v>19</v>
      </c>
      <c r="C42" s="26" t="s">
        <v>20</v>
      </c>
      <c r="D42" s="3" t="s">
        <v>5</v>
      </c>
      <c r="E42" s="3">
        <v>12</v>
      </c>
      <c r="F42" s="32"/>
      <c r="G42" s="15">
        <f t="shared" si="4"/>
        <v>0</v>
      </c>
    </row>
    <row r="43" spans="1:7" ht="45" x14ac:dyDescent="0.25">
      <c r="A43" s="14">
        <v>26</v>
      </c>
      <c r="B43" s="14" t="s">
        <v>21</v>
      </c>
      <c r="C43" s="26" t="s">
        <v>22</v>
      </c>
      <c r="D43" s="3" t="s">
        <v>23</v>
      </c>
      <c r="E43" s="3">
        <v>7.52</v>
      </c>
      <c r="F43" s="32"/>
      <c r="G43" s="15">
        <f t="shared" si="4"/>
        <v>0</v>
      </c>
    </row>
    <row r="44" spans="1:7" ht="45" x14ac:dyDescent="0.25">
      <c r="A44" s="14">
        <v>27</v>
      </c>
      <c r="B44" s="14" t="s">
        <v>24</v>
      </c>
      <c r="C44" s="26" t="s">
        <v>25</v>
      </c>
      <c r="D44" s="3" t="s">
        <v>23</v>
      </c>
      <c r="E44" s="3">
        <v>11.21</v>
      </c>
      <c r="F44" s="32"/>
      <c r="G44" s="15">
        <f t="shared" si="4"/>
        <v>0</v>
      </c>
    </row>
    <row r="45" spans="1:7" x14ac:dyDescent="0.25">
      <c r="A45" s="10" t="s">
        <v>89</v>
      </c>
      <c r="B45" s="11" t="s">
        <v>0</v>
      </c>
      <c r="C45" s="25" t="s">
        <v>27</v>
      </c>
      <c r="D45" s="12" t="s">
        <v>0</v>
      </c>
      <c r="E45" s="12"/>
      <c r="F45" s="17"/>
      <c r="G45" s="17"/>
    </row>
    <row r="46" spans="1:7" x14ac:dyDescent="0.25">
      <c r="A46" s="14">
        <v>28</v>
      </c>
      <c r="B46" s="14" t="s">
        <v>0</v>
      </c>
      <c r="C46" s="26" t="s">
        <v>28</v>
      </c>
      <c r="D46" s="3" t="s">
        <v>23</v>
      </c>
      <c r="E46" s="3">
        <v>363</v>
      </c>
      <c r="F46" s="32"/>
      <c r="G46" s="15">
        <f t="shared" ref="G46:G51" si="5">ROUND(E46*ROUND(F46,2),2)</f>
        <v>0</v>
      </c>
    </row>
    <row r="47" spans="1:7" ht="45" x14ac:dyDescent="0.25">
      <c r="A47" s="14">
        <v>29</v>
      </c>
      <c r="B47" s="14" t="s">
        <v>29</v>
      </c>
      <c r="C47" s="26" t="s">
        <v>30</v>
      </c>
      <c r="D47" s="3" t="s">
        <v>23</v>
      </c>
      <c r="E47" s="3">
        <v>232</v>
      </c>
      <c r="F47" s="32"/>
      <c r="G47" s="15">
        <f t="shared" si="5"/>
        <v>0</v>
      </c>
    </row>
    <row r="48" spans="1:7" ht="45" x14ac:dyDescent="0.25">
      <c r="A48" s="14">
        <v>30</v>
      </c>
      <c r="B48" s="14" t="s">
        <v>31</v>
      </c>
      <c r="C48" s="26" t="s">
        <v>32</v>
      </c>
      <c r="D48" s="3" t="s">
        <v>23</v>
      </c>
      <c r="E48" s="3">
        <v>59</v>
      </c>
      <c r="F48" s="32"/>
      <c r="G48" s="15">
        <f t="shared" si="5"/>
        <v>0</v>
      </c>
    </row>
    <row r="49" spans="1:7" ht="45" x14ac:dyDescent="0.25">
      <c r="A49" s="14">
        <v>31</v>
      </c>
      <c r="B49" s="14" t="s">
        <v>33</v>
      </c>
      <c r="C49" s="26" t="s">
        <v>34</v>
      </c>
      <c r="D49" s="3" t="s">
        <v>23</v>
      </c>
      <c r="E49" s="3">
        <v>135</v>
      </c>
      <c r="F49" s="32"/>
      <c r="G49" s="15">
        <f t="shared" si="5"/>
        <v>0</v>
      </c>
    </row>
    <row r="50" spans="1:7" ht="45" x14ac:dyDescent="0.25">
      <c r="A50" s="14">
        <v>32</v>
      </c>
      <c r="B50" s="14" t="s">
        <v>35</v>
      </c>
      <c r="C50" s="26" t="s">
        <v>36</v>
      </c>
      <c r="D50" s="3" t="s">
        <v>23</v>
      </c>
      <c r="E50" s="3">
        <v>152</v>
      </c>
      <c r="F50" s="32"/>
      <c r="G50" s="15">
        <f t="shared" si="5"/>
        <v>0</v>
      </c>
    </row>
    <row r="51" spans="1:7" ht="30" x14ac:dyDescent="0.25">
      <c r="A51" s="14">
        <v>33</v>
      </c>
      <c r="B51" s="14" t="s">
        <v>37</v>
      </c>
      <c r="C51" s="26" t="s">
        <v>38</v>
      </c>
      <c r="D51" s="3" t="s">
        <v>5</v>
      </c>
      <c r="E51" s="3">
        <v>14</v>
      </c>
      <c r="F51" s="32"/>
      <c r="G51" s="15">
        <f t="shared" si="5"/>
        <v>0</v>
      </c>
    </row>
    <row r="52" spans="1:7" x14ac:dyDescent="0.25">
      <c r="A52" s="10" t="s">
        <v>90</v>
      </c>
      <c r="B52" s="11" t="s">
        <v>0</v>
      </c>
      <c r="C52" s="25" t="s">
        <v>40</v>
      </c>
      <c r="D52" s="12" t="s">
        <v>0</v>
      </c>
      <c r="E52" s="12"/>
      <c r="F52" s="17"/>
      <c r="G52" s="13"/>
    </row>
    <row r="53" spans="1:7" x14ac:dyDescent="0.25">
      <c r="A53" s="14">
        <v>34</v>
      </c>
      <c r="B53" s="14" t="s">
        <v>0</v>
      </c>
      <c r="C53" s="26" t="s">
        <v>41</v>
      </c>
      <c r="D53" s="3" t="s">
        <v>42</v>
      </c>
      <c r="E53" s="3">
        <v>10</v>
      </c>
      <c r="F53" s="32"/>
      <c r="G53" s="15">
        <f t="shared" ref="G53:G56" si="6">ROUND(E53*ROUND(F53,2),2)</f>
        <v>0</v>
      </c>
    </row>
    <row r="54" spans="1:7" ht="30" x14ac:dyDescent="0.25">
      <c r="A54" s="14">
        <v>35</v>
      </c>
      <c r="B54" s="14" t="s">
        <v>43</v>
      </c>
      <c r="C54" s="26" t="s">
        <v>44</v>
      </c>
      <c r="D54" s="3" t="s">
        <v>5</v>
      </c>
      <c r="E54" s="3">
        <v>17</v>
      </c>
      <c r="F54" s="32"/>
      <c r="G54" s="15">
        <f t="shared" si="6"/>
        <v>0</v>
      </c>
    </row>
    <row r="55" spans="1:7" ht="45" x14ac:dyDescent="0.25">
      <c r="A55" s="14">
        <v>36</v>
      </c>
      <c r="B55" s="14" t="s">
        <v>45</v>
      </c>
      <c r="C55" s="26" t="s">
        <v>46</v>
      </c>
      <c r="D55" s="3" t="s">
        <v>5</v>
      </c>
      <c r="E55" s="3">
        <v>3</v>
      </c>
      <c r="F55" s="32"/>
      <c r="G55" s="15">
        <f t="shared" si="6"/>
        <v>0</v>
      </c>
    </row>
    <row r="56" spans="1:7" ht="45" x14ac:dyDescent="0.25">
      <c r="A56" s="14">
        <v>37</v>
      </c>
      <c r="B56" s="14" t="s">
        <v>47</v>
      </c>
      <c r="C56" s="26" t="s">
        <v>48</v>
      </c>
      <c r="D56" s="3" t="s">
        <v>49</v>
      </c>
      <c r="E56" s="3">
        <v>35</v>
      </c>
      <c r="F56" s="32"/>
      <c r="G56" s="15">
        <f t="shared" si="6"/>
        <v>0</v>
      </c>
    </row>
    <row r="57" spans="1:7" x14ac:dyDescent="0.25">
      <c r="A57" s="39" t="s">
        <v>125</v>
      </c>
      <c r="B57" s="39"/>
      <c r="C57" s="39"/>
      <c r="D57" s="39"/>
      <c r="E57" s="39"/>
      <c r="F57" s="39"/>
      <c r="G57" s="16">
        <f>SUM(G33:G56)</f>
        <v>0</v>
      </c>
    </row>
    <row r="58" spans="1:7" x14ac:dyDescent="0.25">
      <c r="A58" s="39" t="s">
        <v>118</v>
      </c>
      <c r="B58" s="39"/>
      <c r="C58" s="39"/>
      <c r="D58" s="39"/>
      <c r="E58" s="39"/>
      <c r="F58" s="39"/>
      <c r="G58" s="16">
        <f>ROUND(G57*0.23,2)</f>
        <v>0</v>
      </c>
    </row>
    <row r="59" spans="1:7" x14ac:dyDescent="0.25">
      <c r="A59" s="39" t="s">
        <v>126</v>
      </c>
      <c r="B59" s="39"/>
      <c r="C59" s="39"/>
      <c r="D59" s="39"/>
      <c r="E59" s="39"/>
      <c r="F59" s="39"/>
      <c r="G59" s="16">
        <f>G57+G58</f>
        <v>0</v>
      </c>
    </row>
    <row r="60" spans="1:7" x14ac:dyDescent="0.25">
      <c r="A60" s="48" t="s">
        <v>127</v>
      </c>
      <c r="B60" s="48"/>
      <c r="C60" s="48"/>
      <c r="D60" s="48"/>
      <c r="E60" s="48"/>
      <c r="F60" s="48"/>
      <c r="G60" s="18">
        <f>G57+G28</f>
        <v>0</v>
      </c>
    </row>
    <row r="61" spans="1:7" x14ac:dyDescent="0.25">
      <c r="A61" s="48" t="s">
        <v>128</v>
      </c>
      <c r="B61" s="48"/>
      <c r="C61" s="48"/>
      <c r="D61" s="48"/>
      <c r="E61" s="48"/>
      <c r="F61" s="48"/>
      <c r="G61" s="18">
        <f>G58+G29</f>
        <v>0</v>
      </c>
    </row>
    <row r="62" spans="1:7" x14ac:dyDescent="0.25">
      <c r="A62" s="48" t="s">
        <v>129</v>
      </c>
      <c r="B62" s="48"/>
      <c r="C62" s="48"/>
      <c r="D62" s="48"/>
      <c r="E62" s="48"/>
      <c r="F62" s="48"/>
      <c r="G62" s="18">
        <f>G59+G30</f>
        <v>0</v>
      </c>
    </row>
    <row r="63" spans="1:7" x14ac:dyDescent="0.25">
      <c r="A63" s="2"/>
      <c r="B63" s="2"/>
      <c r="C63" s="27"/>
      <c r="D63" s="2"/>
      <c r="E63" s="2"/>
      <c r="F63" s="31"/>
      <c r="G63" s="19"/>
    </row>
    <row r="64" spans="1:7" x14ac:dyDescent="0.25">
      <c r="A64" s="44" t="s">
        <v>91</v>
      </c>
      <c r="B64" s="44"/>
      <c r="C64" s="44"/>
      <c r="D64" s="44"/>
      <c r="E64" s="44"/>
      <c r="F64" s="44"/>
      <c r="G64" s="44"/>
    </row>
    <row r="65" spans="1:7" x14ac:dyDescent="0.25">
      <c r="A65" s="38" t="s">
        <v>92</v>
      </c>
      <c r="B65" s="38"/>
      <c r="C65" s="38"/>
      <c r="D65" s="38"/>
      <c r="E65" s="38"/>
      <c r="F65" s="38"/>
      <c r="G65" s="38"/>
    </row>
    <row r="66" spans="1:7" x14ac:dyDescent="0.25">
      <c r="A66" s="10" t="s">
        <v>93</v>
      </c>
      <c r="B66" s="11"/>
      <c r="C66" s="25" t="s">
        <v>58</v>
      </c>
      <c r="D66" s="12"/>
      <c r="E66" s="12"/>
      <c r="F66" s="17"/>
      <c r="G66" s="13"/>
    </row>
    <row r="67" spans="1:7" ht="45" x14ac:dyDescent="0.25">
      <c r="A67" s="14">
        <v>38</v>
      </c>
      <c r="B67" s="14" t="s">
        <v>59</v>
      </c>
      <c r="C67" s="26" t="s">
        <v>106</v>
      </c>
      <c r="D67" s="3" t="s">
        <v>60</v>
      </c>
      <c r="E67" s="3">
        <v>0.1</v>
      </c>
      <c r="F67" s="32"/>
      <c r="G67" s="15">
        <f t="shared" ref="G67:G72" si="7">ROUND(E67*ROUND(F67,2),2)</f>
        <v>0</v>
      </c>
    </row>
    <row r="68" spans="1:7" ht="45" x14ac:dyDescent="0.25">
      <c r="A68" s="14">
        <v>39</v>
      </c>
      <c r="B68" s="14" t="s">
        <v>61</v>
      </c>
      <c r="C68" s="26" t="s">
        <v>107</v>
      </c>
      <c r="D68" s="3" t="s">
        <v>23</v>
      </c>
      <c r="E68" s="3">
        <v>88</v>
      </c>
      <c r="F68" s="32"/>
      <c r="G68" s="15">
        <f t="shared" si="7"/>
        <v>0</v>
      </c>
    </row>
    <row r="69" spans="1:7" ht="60" x14ac:dyDescent="0.25">
      <c r="A69" s="14">
        <v>40</v>
      </c>
      <c r="B69" s="14" t="s">
        <v>61</v>
      </c>
      <c r="C69" s="26" t="s">
        <v>108</v>
      </c>
      <c r="D69" s="3" t="s">
        <v>23</v>
      </c>
      <c r="E69" s="3">
        <v>88</v>
      </c>
      <c r="F69" s="32"/>
      <c r="G69" s="15">
        <f t="shared" si="7"/>
        <v>0</v>
      </c>
    </row>
    <row r="70" spans="1:7" ht="30" x14ac:dyDescent="0.25">
      <c r="A70" s="14">
        <v>41</v>
      </c>
      <c r="B70" s="14" t="s">
        <v>61</v>
      </c>
      <c r="C70" s="26" t="s">
        <v>109</v>
      </c>
      <c r="D70" s="3" t="s">
        <v>23</v>
      </c>
      <c r="E70" s="3">
        <v>8</v>
      </c>
      <c r="F70" s="32"/>
      <c r="G70" s="15">
        <f t="shared" si="7"/>
        <v>0</v>
      </c>
    </row>
    <row r="71" spans="1:7" ht="45" x14ac:dyDescent="0.25">
      <c r="A71" s="14">
        <v>42</v>
      </c>
      <c r="B71" s="14" t="s">
        <v>62</v>
      </c>
      <c r="C71" s="26" t="s">
        <v>63</v>
      </c>
      <c r="D71" s="3" t="s">
        <v>49</v>
      </c>
      <c r="E71" s="3">
        <v>16</v>
      </c>
      <c r="F71" s="32"/>
      <c r="G71" s="15">
        <f t="shared" si="7"/>
        <v>0</v>
      </c>
    </row>
    <row r="72" spans="1:7" x14ac:dyDescent="0.25">
      <c r="A72" s="14">
        <v>43</v>
      </c>
      <c r="B72" s="14" t="s">
        <v>62</v>
      </c>
      <c r="C72" s="26" t="s">
        <v>110</v>
      </c>
      <c r="D72" s="3" t="s">
        <v>49</v>
      </c>
      <c r="E72" s="3">
        <v>22</v>
      </c>
      <c r="F72" s="32"/>
      <c r="G72" s="15">
        <f t="shared" si="7"/>
        <v>0</v>
      </c>
    </row>
    <row r="73" spans="1:7" x14ac:dyDescent="0.25">
      <c r="A73" s="10" t="s">
        <v>94</v>
      </c>
      <c r="B73" s="11"/>
      <c r="C73" s="25" t="s">
        <v>64</v>
      </c>
      <c r="D73" s="12"/>
      <c r="E73" s="12"/>
      <c r="F73" s="17"/>
      <c r="G73" s="13"/>
    </row>
    <row r="74" spans="1:7" ht="45" x14ac:dyDescent="0.25">
      <c r="A74" s="14">
        <v>44</v>
      </c>
      <c r="B74" s="14" t="s">
        <v>65</v>
      </c>
      <c r="C74" s="26" t="s">
        <v>66</v>
      </c>
      <c r="D74" s="3" t="s">
        <v>23</v>
      </c>
      <c r="E74" s="3">
        <v>44</v>
      </c>
      <c r="F74" s="32"/>
      <c r="G74" s="15">
        <f t="shared" ref="G74:G76" si="8">ROUND(E74*ROUND(F74,2),2)</f>
        <v>0</v>
      </c>
    </row>
    <row r="75" spans="1:7" ht="45" x14ac:dyDescent="0.25">
      <c r="A75" s="14">
        <v>45</v>
      </c>
      <c r="B75" s="14" t="s">
        <v>67</v>
      </c>
      <c r="C75" s="26" t="s">
        <v>111</v>
      </c>
      <c r="D75" s="3" t="s">
        <v>23</v>
      </c>
      <c r="E75" s="3">
        <v>6.4</v>
      </c>
      <c r="F75" s="32"/>
      <c r="G75" s="15">
        <f t="shared" si="8"/>
        <v>0</v>
      </c>
    </row>
    <row r="76" spans="1:7" ht="45" x14ac:dyDescent="0.25">
      <c r="A76" s="14">
        <v>46</v>
      </c>
      <c r="B76" s="14" t="s">
        <v>67</v>
      </c>
      <c r="C76" s="26" t="s">
        <v>68</v>
      </c>
      <c r="D76" s="3" t="s">
        <v>23</v>
      </c>
      <c r="E76" s="3">
        <v>81.400000000000006</v>
      </c>
      <c r="F76" s="32"/>
      <c r="G76" s="15">
        <f t="shared" si="8"/>
        <v>0</v>
      </c>
    </row>
    <row r="77" spans="1:7" x14ac:dyDescent="0.25">
      <c r="A77" s="10" t="s">
        <v>95</v>
      </c>
      <c r="B77" s="11"/>
      <c r="C77" s="25" t="s">
        <v>69</v>
      </c>
      <c r="D77" s="12"/>
      <c r="E77" s="12"/>
      <c r="F77" s="17"/>
      <c r="G77" s="13"/>
    </row>
    <row r="78" spans="1:7" ht="30" x14ac:dyDescent="0.25">
      <c r="A78" s="14">
        <v>47</v>
      </c>
      <c r="B78" s="14" t="s">
        <v>70</v>
      </c>
      <c r="C78" s="26" t="s">
        <v>71</v>
      </c>
      <c r="D78" s="3" t="s">
        <v>49</v>
      </c>
      <c r="E78" s="3">
        <v>8</v>
      </c>
      <c r="F78" s="32"/>
      <c r="G78" s="15">
        <f>ROUND(E78*ROUND(F78,2),2)</f>
        <v>0</v>
      </c>
    </row>
    <row r="79" spans="1:7" x14ac:dyDescent="0.25">
      <c r="A79" s="10" t="s">
        <v>96</v>
      </c>
      <c r="B79" s="11"/>
      <c r="C79" s="25" t="s">
        <v>72</v>
      </c>
      <c r="D79" s="12"/>
      <c r="E79" s="12"/>
      <c r="F79" s="17"/>
      <c r="G79" s="13"/>
    </row>
    <row r="80" spans="1:7" ht="60" x14ac:dyDescent="0.25">
      <c r="A80" s="14">
        <v>48</v>
      </c>
      <c r="B80" s="14" t="s">
        <v>73</v>
      </c>
      <c r="C80" s="26" t="s">
        <v>74</v>
      </c>
      <c r="D80" s="3" t="s">
        <v>49</v>
      </c>
      <c r="E80" s="3">
        <v>22</v>
      </c>
      <c r="F80" s="32"/>
      <c r="G80" s="15">
        <f t="shared" ref="G80:G82" si="9">ROUND(E80*ROUND(F80,2),2)</f>
        <v>0</v>
      </c>
    </row>
    <row r="81" spans="1:7" ht="60" x14ac:dyDescent="0.25">
      <c r="A81" s="14">
        <v>49</v>
      </c>
      <c r="B81" s="14" t="s">
        <v>73</v>
      </c>
      <c r="C81" s="26" t="s">
        <v>75</v>
      </c>
      <c r="D81" s="3" t="s">
        <v>49</v>
      </c>
      <c r="E81" s="3">
        <v>16</v>
      </c>
      <c r="F81" s="32"/>
      <c r="G81" s="15">
        <f t="shared" si="9"/>
        <v>0</v>
      </c>
    </row>
    <row r="82" spans="1:7" ht="60" x14ac:dyDescent="0.25">
      <c r="A82" s="14">
        <v>50</v>
      </c>
      <c r="B82" s="14" t="s">
        <v>76</v>
      </c>
      <c r="C82" s="26" t="s">
        <v>77</v>
      </c>
      <c r="D82" s="3" t="s">
        <v>49</v>
      </c>
      <c r="E82" s="3">
        <v>4</v>
      </c>
      <c r="F82" s="32"/>
      <c r="G82" s="15">
        <f t="shared" si="9"/>
        <v>0</v>
      </c>
    </row>
    <row r="83" spans="1:7" x14ac:dyDescent="0.25">
      <c r="A83" s="10" t="s">
        <v>97</v>
      </c>
      <c r="B83" s="11"/>
      <c r="C83" s="25" t="s">
        <v>78</v>
      </c>
      <c r="D83" s="12"/>
      <c r="E83" s="12"/>
      <c r="F83" s="17"/>
      <c r="G83" s="13"/>
    </row>
    <row r="84" spans="1:7" ht="30" x14ac:dyDescent="0.25">
      <c r="A84" s="14">
        <v>51</v>
      </c>
      <c r="B84" s="14" t="s">
        <v>79</v>
      </c>
      <c r="C84" s="26" t="s">
        <v>80</v>
      </c>
      <c r="D84" s="3" t="s">
        <v>23</v>
      </c>
      <c r="E84" s="3">
        <v>6.4</v>
      </c>
      <c r="F84" s="32"/>
      <c r="G84" s="15">
        <f t="shared" ref="G84:G85" si="10">ROUND(E84*ROUND(F84,2),2)</f>
        <v>0</v>
      </c>
    </row>
    <row r="85" spans="1:7" ht="75" x14ac:dyDescent="0.25">
      <c r="A85" s="14">
        <v>52</v>
      </c>
      <c r="B85" s="14" t="s">
        <v>79</v>
      </c>
      <c r="C85" s="26" t="s">
        <v>81</v>
      </c>
      <c r="D85" s="3" t="s">
        <v>23</v>
      </c>
      <c r="E85" s="3">
        <v>81.400000000000006</v>
      </c>
      <c r="F85" s="32"/>
      <c r="G85" s="15">
        <f t="shared" si="10"/>
        <v>0</v>
      </c>
    </row>
    <row r="86" spans="1:7" x14ac:dyDescent="0.25">
      <c r="A86" s="39" t="s">
        <v>130</v>
      </c>
      <c r="B86" s="39"/>
      <c r="C86" s="39"/>
      <c r="D86" s="39"/>
      <c r="E86" s="39"/>
      <c r="F86" s="39"/>
      <c r="G86" s="16">
        <f>SUM(G67:G85)</f>
        <v>0</v>
      </c>
    </row>
    <row r="87" spans="1:7" x14ac:dyDescent="0.25">
      <c r="A87" s="39" t="s">
        <v>118</v>
      </c>
      <c r="B87" s="39"/>
      <c r="C87" s="39"/>
      <c r="D87" s="39"/>
      <c r="E87" s="39"/>
      <c r="F87" s="39"/>
      <c r="G87" s="16">
        <f>ROUND(G86*0.23,2)</f>
        <v>0</v>
      </c>
    </row>
    <row r="88" spans="1:7" x14ac:dyDescent="0.25">
      <c r="A88" s="39" t="s">
        <v>131</v>
      </c>
      <c r="B88" s="39"/>
      <c r="C88" s="39"/>
      <c r="D88" s="39"/>
      <c r="E88" s="39"/>
      <c r="F88" s="39"/>
      <c r="G88" s="16">
        <f>G86+G87</f>
        <v>0</v>
      </c>
    </row>
    <row r="89" spans="1:7" x14ac:dyDescent="0.25">
      <c r="A89" s="38" t="s">
        <v>101</v>
      </c>
      <c r="B89" s="38"/>
      <c r="C89" s="38"/>
      <c r="D89" s="38"/>
      <c r="E89" s="38"/>
      <c r="F89" s="38"/>
      <c r="G89" s="38"/>
    </row>
    <row r="90" spans="1:7" x14ac:dyDescent="0.25">
      <c r="A90" s="11" t="s">
        <v>88</v>
      </c>
      <c r="B90" s="11" t="s">
        <v>0</v>
      </c>
      <c r="C90" s="25" t="s">
        <v>2</v>
      </c>
      <c r="D90" s="12"/>
      <c r="E90" s="12" t="s">
        <v>0</v>
      </c>
      <c r="F90" s="17"/>
      <c r="G90" s="13"/>
    </row>
    <row r="91" spans="1:7" x14ac:dyDescent="0.25">
      <c r="A91" s="14">
        <v>53</v>
      </c>
      <c r="B91" s="14" t="s">
        <v>3</v>
      </c>
      <c r="C91" s="26" t="s">
        <v>4</v>
      </c>
      <c r="D91" s="3" t="s">
        <v>5</v>
      </c>
      <c r="E91" s="3">
        <v>20</v>
      </c>
      <c r="F91" s="32"/>
      <c r="G91" s="15">
        <f t="shared" ref="G91:G103" si="11">ROUND(E91*ROUND(F91,2),2)</f>
        <v>0</v>
      </c>
    </row>
    <row r="92" spans="1:7" ht="30" x14ac:dyDescent="0.25">
      <c r="A92" s="14">
        <v>54</v>
      </c>
      <c r="B92" s="14" t="s">
        <v>6</v>
      </c>
      <c r="C92" s="26" t="s">
        <v>7</v>
      </c>
      <c r="D92" s="3" t="s">
        <v>5</v>
      </c>
      <c r="E92" s="3">
        <v>20</v>
      </c>
      <c r="F92" s="32"/>
      <c r="G92" s="15">
        <f t="shared" si="11"/>
        <v>0</v>
      </c>
    </row>
    <row r="93" spans="1:7" x14ac:dyDescent="0.25">
      <c r="A93" s="14">
        <v>55</v>
      </c>
      <c r="B93" s="14" t="s">
        <v>3</v>
      </c>
      <c r="C93" s="26" t="s">
        <v>8</v>
      </c>
      <c r="D93" s="3" t="s">
        <v>5</v>
      </c>
      <c r="E93" s="3">
        <v>3</v>
      </c>
      <c r="F93" s="32"/>
      <c r="G93" s="15">
        <f t="shared" si="11"/>
        <v>0</v>
      </c>
    </row>
    <row r="94" spans="1:7" ht="30" x14ac:dyDescent="0.25">
      <c r="A94" s="14">
        <v>56</v>
      </c>
      <c r="B94" s="14" t="s">
        <v>6</v>
      </c>
      <c r="C94" s="26" t="s">
        <v>9</v>
      </c>
      <c r="D94" s="3" t="s">
        <v>5</v>
      </c>
      <c r="E94" s="3">
        <v>3</v>
      </c>
      <c r="F94" s="32"/>
      <c r="G94" s="15">
        <f t="shared" si="11"/>
        <v>0</v>
      </c>
    </row>
    <row r="95" spans="1:7" ht="45" x14ac:dyDescent="0.25">
      <c r="A95" s="14">
        <v>57</v>
      </c>
      <c r="B95" s="14" t="s">
        <v>10</v>
      </c>
      <c r="C95" s="26" t="s">
        <v>14</v>
      </c>
      <c r="D95" s="3" t="s">
        <v>5</v>
      </c>
      <c r="E95" s="3">
        <v>3</v>
      </c>
      <c r="F95" s="32"/>
      <c r="G95" s="15">
        <f t="shared" si="11"/>
        <v>0</v>
      </c>
    </row>
    <row r="96" spans="1:7" ht="45" x14ac:dyDescent="0.25">
      <c r="A96" s="14">
        <v>58</v>
      </c>
      <c r="B96" s="14" t="s">
        <v>12</v>
      </c>
      <c r="C96" s="26" t="s">
        <v>13</v>
      </c>
      <c r="D96" s="3" t="s">
        <v>5</v>
      </c>
      <c r="E96" s="3">
        <v>3</v>
      </c>
      <c r="F96" s="32"/>
      <c r="G96" s="15">
        <f t="shared" si="11"/>
        <v>0</v>
      </c>
    </row>
    <row r="97" spans="1:7" ht="45" x14ac:dyDescent="0.25">
      <c r="A97" s="14">
        <v>59</v>
      </c>
      <c r="B97" s="14" t="s">
        <v>10</v>
      </c>
      <c r="C97" s="26" t="s">
        <v>14</v>
      </c>
      <c r="D97" s="3" t="s">
        <v>5</v>
      </c>
      <c r="E97" s="3">
        <v>11</v>
      </c>
      <c r="F97" s="32"/>
      <c r="G97" s="15">
        <f t="shared" si="11"/>
        <v>0</v>
      </c>
    </row>
    <row r="98" spans="1:7" ht="60" x14ac:dyDescent="0.25">
      <c r="A98" s="14">
        <v>60</v>
      </c>
      <c r="B98" s="14" t="s">
        <v>15</v>
      </c>
      <c r="C98" s="26" t="s">
        <v>16</v>
      </c>
      <c r="D98" s="3" t="s">
        <v>5</v>
      </c>
      <c r="E98" s="3">
        <v>3</v>
      </c>
      <c r="F98" s="32"/>
      <c r="G98" s="15">
        <f t="shared" si="11"/>
        <v>0</v>
      </c>
    </row>
    <row r="99" spans="1:7" ht="60" x14ac:dyDescent="0.25">
      <c r="A99" s="14">
        <v>61</v>
      </c>
      <c r="B99" s="14" t="s">
        <v>17</v>
      </c>
      <c r="C99" s="26" t="s">
        <v>18</v>
      </c>
      <c r="D99" s="3" t="s">
        <v>5</v>
      </c>
      <c r="E99" s="3">
        <v>3</v>
      </c>
      <c r="F99" s="32"/>
      <c r="G99" s="15">
        <f t="shared" si="11"/>
        <v>0</v>
      </c>
    </row>
    <row r="100" spans="1:7" ht="45" x14ac:dyDescent="0.25">
      <c r="A100" s="14">
        <v>62</v>
      </c>
      <c r="B100" s="14" t="s">
        <v>19</v>
      </c>
      <c r="C100" s="26" t="s">
        <v>20</v>
      </c>
      <c r="D100" s="3" t="s">
        <v>5</v>
      </c>
      <c r="E100" s="3">
        <v>2</v>
      </c>
      <c r="F100" s="32"/>
      <c r="G100" s="15">
        <f t="shared" si="11"/>
        <v>0</v>
      </c>
    </row>
    <row r="101" spans="1:7" ht="45" x14ac:dyDescent="0.25">
      <c r="A101" s="14">
        <v>63</v>
      </c>
      <c r="B101" s="14" t="s">
        <v>98</v>
      </c>
      <c r="C101" s="26" t="s">
        <v>99</v>
      </c>
      <c r="D101" s="3" t="s">
        <v>5</v>
      </c>
      <c r="E101" s="3">
        <v>2</v>
      </c>
      <c r="F101" s="32"/>
      <c r="G101" s="15">
        <f t="shared" si="11"/>
        <v>0</v>
      </c>
    </row>
    <row r="102" spans="1:7" ht="45" x14ac:dyDescent="0.25">
      <c r="A102" s="14">
        <v>64</v>
      </c>
      <c r="B102" s="14" t="s">
        <v>21</v>
      </c>
      <c r="C102" s="26" t="s">
        <v>22</v>
      </c>
      <c r="D102" s="3" t="s">
        <v>23</v>
      </c>
      <c r="E102" s="3">
        <v>2.2799999999999998</v>
      </c>
      <c r="F102" s="32"/>
      <c r="G102" s="15">
        <f t="shared" si="11"/>
        <v>0</v>
      </c>
    </row>
    <row r="103" spans="1:7" ht="45" x14ac:dyDescent="0.25">
      <c r="A103" s="14">
        <v>65</v>
      </c>
      <c r="B103" s="14" t="s">
        <v>24</v>
      </c>
      <c r="C103" s="26" t="s">
        <v>25</v>
      </c>
      <c r="D103" s="3" t="s">
        <v>23</v>
      </c>
      <c r="E103" s="3">
        <v>6.35</v>
      </c>
      <c r="F103" s="32"/>
      <c r="G103" s="15">
        <f t="shared" si="11"/>
        <v>0</v>
      </c>
    </row>
    <row r="104" spans="1:7" x14ac:dyDescent="0.25">
      <c r="A104" s="11" t="s">
        <v>89</v>
      </c>
      <c r="B104" s="11" t="s">
        <v>0</v>
      </c>
      <c r="C104" s="25" t="s">
        <v>27</v>
      </c>
      <c r="D104" s="12" t="s">
        <v>0</v>
      </c>
      <c r="E104" s="12"/>
      <c r="F104" s="17"/>
      <c r="G104" s="13"/>
    </row>
    <row r="105" spans="1:7" x14ac:dyDescent="0.25">
      <c r="A105" s="14">
        <v>66</v>
      </c>
      <c r="B105" s="14" t="s">
        <v>0</v>
      </c>
      <c r="C105" s="26" t="s">
        <v>28</v>
      </c>
      <c r="D105" s="3" t="s">
        <v>23</v>
      </c>
      <c r="E105" s="3">
        <v>223</v>
      </c>
      <c r="F105" s="32"/>
      <c r="G105" s="15">
        <f t="shared" ref="G105:G110" si="12">ROUND(E105*ROUND(F105,2),2)</f>
        <v>0</v>
      </c>
    </row>
    <row r="106" spans="1:7" ht="45" x14ac:dyDescent="0.25">
      <c r="A106" s="14">
        <v>67</v>
      </c>
      <c r="B106" s="14" t="s">
        <v>29</v>
      </c>
      <c r="C106" s="26" t="s">
        <v>30</v>
      </c>
      <c r="D106" s="3" t="s">
        <v>23</v>
      </c>
      <c r="E106" s="3">
        <v>148</v>
      </c>
      <c r="F106" s="32"/>
      <c r="G106" s="15">
        <f t="shared" si="12"/>
        <v>0</v>
      </c>
    </row>
    <row r="107" spans="1:7" ht="45" x14ac:dyDescent="0.25">
      <c r="A107" s="14">
        <v>68</v>
      </c>
      <c r="B107" s="14" t="s">
        <v>31</v>
      </c>
      <c r="C107" s="26" t="s">
        <v>32</v>
      </c>
      <c r="D107" s="3" t="s">
        <v>23</v>
      </c>
      <c r="E107" s="3">
        <v>32</v>
      </c>
      <c r="F107" s="32"/>
      <c r="G107" s="15">
        <f t="shared" si="12"/>
        <v>0</v>
      </c>
    </row>
    <row r="108" spans="1:7" ht="45" x14ac:dyDescent="0.25">
      <c r="A108" s="14">
        <v>69</v>
      </c>
      <c r="B108" s="14" t="s">
        <v>33</v>
      </c>
      <c r="C108" s="26" t="s">
        <v>34</v>
      </c>
      <c r="D108" s="3" t="s">
        <v>23</v>
      </c>
      <c r="E108" s="3">
        <v>99</v>
      </c>
      <c r="F108" s="32"/>
      <c r="G108" s="15">
        <f t="shared" si="12"/>
        <v>0</v>
      </c>
    </row>
    <row r="109" spans="1:7" ht="45" x14ac:dyDescent="0.25">
      <c r="A109" s="14">
        <v>70</v>
      </c>
      <c r="B109" s="14" t="s">
        <v>35</v>
      </c>
      <c r="C109" s="26" t="s">
        <v>36</v>
      </c>
      <c r="D109" s="3" t="s">
        <v>23</v>
      </c>
      <c r="E109" s="3">
        <v>46</v>
      </c>
      <c r="F109" s="32"/>
      <c r="G109" s="15">
        <f t="shared" si="12"/>
        <v>0</v>
      </c>
    </row>
    <row r="110" spans="1:7" ht="30" x14ac:dyDescent="0.25">
      <c r="A110" s="14">
        <v>71</v>
      </c>
      <c r="B110" s="14" t="s">
        <v>37</v>
      </c>
      <c r="C110" s="26" t="s">
        <v>38</v>
      </c>
      <c r="D110" s="3" t="s">
        <v>5</v>
      </c>
      <c r="E110" s="3">
        <v>14</v>
      </c>
      <c r="F110" s="32"/>
      <c r="G110" s="15">
        <f t="shared" si="12"/>
        <v>0</v>
      </c>
    </row>
    <row r="111" spans="1:7" x14ac:dyDescent="0.25">
      <c r="A111" s="11" t="s">
        <v>90</v>
      </c>
      <c r="B111" s="11" t="s">
        <v>0</v>
      </c>
      <c r="C111" s="25" t="s">
        <v>40</v>
      </c>
      <c r="D111" s="12" t="s">
        <v>0</v>
      </c>
      <c r="E111" s="12"/>
      <c r="F111" s="17"/>
      <c r="G111" s="13"/>
    </row>
    <row r="112" spans="1:7" x14ac:dyDescent="0.25">
      <c r="A112" s="14">
        <v>72</v>
      </c>
      <c r="B112" s="14" t="s">
        <v>0</v>
      </c>
      <c r="C112" s="26" t="s">
        <v>41</v>
      </c>
      <c r="D112" s="3" t="s">
        <v>42</v>
      </c>
      <c r="E112" s="3">
        <v>13</v>
      </c>
      <c r="F112" s="32"/>
      <c r="G112" s="15">
        <f t="shared" ref="G112:G116" si="13">ROUND(E112*ROUND(F112,2),2)</f>
        <v>0</v>
      </c>
    </row>
    <row r="113" spans="1:7" ht="30" x14ac:dyDescent="0.25">
      <c r="A113" s="14">
        <v>73</v>
      </c>
      <c r="B113" s="14" t="s">
        <v>43</v>
      </c>
      <c r="C113" s="26" t="s">
        <v>44</v>
      </c>
      <c r="D113" s="3" t="s">
        <v>5</v>
      </c>
      <c r="E113" s="3">
        <v>2</v>
      </c>
      <c r="F113" s="32"/>
      <c r="G113" s="15">
        <f t="shared" si="13"/>
        <v>0</v>
      </c>
    </row>
    <row r="114" spans="1:7" ht="45" x14ac:dyDescent="0.25">
      <c r="A114" s="14">
        <v>74</v>
      </c>
      <c r="B114" s="14" t="s">
        <v>45</v>
      </c>
      <c r="C114" s="26" t="s">
        <v>46</v>
      </c>
      <c r="D114" s="3" t="s">
        <v>5</v>
      </c>
      <c r="E114" s="3">
        <v>1</v>
      </c>
      <c r="F114" s="32"/>
      <c r="G114" s="15">
        <f t="shared" si="13"/>
        <v>0</v>
      </c>
    </row>
    <row r="115" spans="1:7" ht="45" x14ac:dyDescent="0.25">
      <c r="A115" s="14">
        <v>75</v>
      </c>
      <c r="B115" s="14" t="s">
        <v>47</v>
      </c>
      <c r="C115" s="26" t="s">
        <v>48</v>
      </c>
      <c r="D115" s="3" t="s">
        <v>49</v>
      </c>
      <c r="E115" s="3">
        <v>35</v>
      </c>
      <c r="F115" s="32"/>
      <c r="G115" s="15">
        <f t="shared" si="13"/>
        <v>0</v>
      </c>
    </row>
    <row r="116" spans="1:7" x14ac:dyDescent="0.25">
      <c r="A116" s="14">
        <v>76</v>
      </c>
      <c r="B116" s="14" t="s">
        <v>0</v>
      </c>
      <c r="C116" s="26" t="s">
        <v>100</v>
      </c>
      <c r="D116" s="3" t="s">
        <v>5</v>
      </c>
      <c r="E116" s="3">
        <v>36</v>
      </c>
      <c r="F116" s="32"/>
      <c r="G116" s="15">
        <f t="shared" si="13"/>
        <v>0</v>
      </c>
    </row>
    <row r="117" spans="1:7" x14ac:dyDescent="0.25">
      <c r="A117" s="39" t="s">
        <v>120</v>
      </c>
      <c r="B117" s="39"/>
      <c r="C117" s="39"/>
      <c r="D117" s="39"/>
      <c r="E117" s="39"/>
      <c r="F117" s="39"/>
      <c r="G117" s="16">
        <f>SUM(G91:G116)</f>
        <v>0</v>
      </c>
    </row>
    <row r="118" spans="1:7" x14ac:dyDescent="0.25">
      <c r="A118" s="39" t="s">
        <v>118</v>
      </c>
      <c r="B118" s="39"/>
      <c r="C118" s="39"/>
      <c r="D118" s="39"/>
      <c r="E118" s="39"/>
      <c r="F118" s="39"/>
      <c r="G118" s="16">
        <f>ROUND(G117*0.23,2)</f>
        <v>0</v>
      </c>
    </row>
    <row r="119" spans="1:7" x14ac:dyDescent="0.25">
      <c r="A119" s="39" t="s">
        <v>121</v>
      </c>
      <c r="B119" s="39"/>
      <c r="C119" s="39"/>
      <c r="D119" s="39"/>
      <c r="E119" s="39"/>
      <c r="F119" s="39"/>
      <c r="G119" s="16">
        <f>G117+G118</f>
        <v>0</v>
      </c>
    </row>
    <row r="120" spans="1:7" x14ac:dyDescent="0.25">
      <c r="A120" s="33" t="s">
        <v>122</v>
      </c>
      <c r="B120" s="33"/>
      <c r="C120" s="33"/>
      <c r="D120" s="33"/>
      <c r="E120" s="33"/>
      <c r="F120" s="33"/>
      <c r="G120" s="20">
        <f>G117+G86</f>
        <v>0</v>
      </c>
    </row>
    <row r="121" spans="1:7" x14ac:dyDescent="0.25">
      <c r="A121" s="33" t="s">
        <v>123</v>
      </c>
      <c r="B121" s="33"/>
      <c r="C121" s="33"/>
      <c r="D121" s="33"/>
      <c r="E121" s="33"/>
      <c r="F121" s="33"/>
      <c r="G121" s="20">
        <f>G118+G87</f>
        <v>0</v>
      </c>
    </row>
    <row r="122" spans="1:7" x14ac:dyDescent="0.25">
      <c r="A122" s="33" t="s">
        <v>124</v>
      </c>
      <c r="B122" s="33"/>
      <c r="C122" s="33"/>
      <c r="D122" s="33"/>
      <c r="E122" s="33"/>
      <c r="F122" s="33"/>
      <c r="G122" s="20">
        <f>G119+G88</f>
        <v>0</v>
      </c>
    </row>
    <row r="123" spans="1:7" x14ac:dyDescent="0.25">
      <c r="A123" s="21"/>
      <c r="B123" s="21"/>
      <c r="C123" s="28"/>
      <c r="D123" s="2"/>
      <c r="E123" s="2"/>
      <c r="F123" s="19"/>
      <c r="G123" s="19"/>
    </row>
    <row r="124" spans="1:7" x14ac:dyDescent="0.25">
      <c r="A124" s="34" t="s">
        <v>103</v>
      </c>
      <c r="B124" s="34"/>
      <c r="C124" s="34"/>
      <c r="D124" s="34"/>
      <c r="E124" s="34"/>
      <c r="F124" s="34"/>
      <c r="G124" s="22">
        <f>G120+G60</f>
        <v>0</v>
      </c>
    </row>
    <row r="125" spans="1:7" x14ac:dyDescent="0.25">
      <c r="A125" s="34" t="s">
        <v>104</v>
      </c>
      <c r="B125" s="34"/>
      <c r="C125" s="34"/>
      <c r="D125" s="34"/>
      <c r="E125" s="34"/>
      <c r="F125" s="34"/>
      <c r="G125" s="22">
        <f>G121+G61</f>
        <v>0</v>
      </c>
    </row>
    <row r="126" spans="1:7" ht="15.75" x14ac:dyDescent="0.25">
      <c r="A126" s="35" t="s">
        <v>105</v>
      </c>
      <c r="B126" s="35"/>
      <c r="C126" s="35"/>
      <c r="D126" s="35"/>
      <c r="E126" s="35"/>
      <c r="F126" s="35"/>
      <c r="G126" s="22">
        <f>G122+G62</f>
        <v>0</v>
      </c>
    </row>
    <row r="131" spans="4:6" x14ac:dyDescent="0.25">
      <c r="D131" s="36" t="s">
        <v>132</v>
      </c>
      <c r="E131" s="36"/>
      <c r="F131" s="36"/>
    </row>
    <row r="132" spans="4:6" x14ac:dyDescent="0.25">
      <c r="D132" s="37" t="s">
        <v>133</v>
      </c>
      <c r="E132" s="37"/>
      <c r="F132" s="37"/>
    </row>
  </sheetData>
  <sheetProtection algorithmName="SHA-512" hashValue="2iBoxTOuwBs3HfzyASrTmorP86D+K4u2KYKViSktc9QBI44TBqVNJpoqCimU0DwG7K9eT7NIOc4rKgBElNJsWg==" saltValue="IRolRgOSsYJxllyPDX9JsA==" spinCount="100000" sheet="1" objects="1" scenarios="1" selectLockedCells="1"/>
  <mergeCells count="32">
    <mergeCell ref="A88:F88"/>
    <mergeCell ref="A60:F60"/>
    <mergeCell ref="A61:F61"/>
    <mergeCell ref="A62:F62"/>
    <mergeCell ref="A28:F28"/>
    <mergeCell ref="A29:F29"/>
    <mergeCell ref="A30:F30"/>
    <mergeCell ref="A57:F57"/>
    <mergeCell ref="A58:F58"/>
    <mergeCell ref="A59:F59"/>
    <mergeCell ref="A65:G65"/>
    <mergeCell ref="A31:G31"/>
    <mergeCell ref="A5:G5"/>
    <mergeCell ref="A86:F86"/>
    <mergeCell ref="A87:F87"/>
    <mergeCell ref="A1:G1"/>
    <mergeCell ref="A2:G2"/>
    <mergeCell ref="A3:G3"/>
    <mergeCell ref="A4:G4"/>
    <mergeCell ref="A64:G64"/>
    <mergeCell ref="D132:F132"/>
    <mergeCell ref="A89:G89"/>
    <mergeCell ref="A117:F117"/>
    <mergeCell ref="A118:F118"/>
    <mergeCell ref="A119:F119"/>
    <mergeCell ref="A120:F120"/>
    <mergeCell ref="A121:F121"/>
    <mergeCell ref="A122:F122"/>
    <mergeCell ref="A124:F124"/>
    <mergeCell ref="A125:F125"/>
    <mergeCell ref="A126:F126"/>
    <mergeCell ref="D131:F131"/>
  </mergeCells>
  <phoneticPr fontId="3" type="noConversion"/>
  <printOptions horizontalCentered="1"/>
  <pageMargins left="0.59055118110236227" right="0.59055118110236227" top="0.59055118110236227" bottom="0.59055118110236227" header="0.31496062992125984" footer="0.31496062992125984"/>
  <pageSetup paperSize="9" scale="72" fitToHeight="0" orientation="portrait" r:id="rId1"/>
  <headerFooter>
    <oddHeader>&amp;RFormularz nr 2.4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0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1 7 + G g G 4 B A A B b A g A A E w A A A E Z v c m 1 1 b G F z L 1 N l Y 3 R p b 2 4 x L m 2 M U E 1 P A j E Q P U v C f 2 j W C y S b j Z g Y E 8 k e D G j 8 C m r A m M g a U 9 g R K 9 v O p p 1 1 W Q g X L v 4 I f w Y n E 2 + 4 / 8 s q K E Y 4 2 E s 7 7 8 2 8 v j c G u i R Q s e b 8 r l S L h W L B P H A N I b u w Q F 8 w n 0 V A x Q K z J 3 / V s 2 m Y T 9 C C N f P k 1 b G b S F B U O h Q R e D V U Z A t T c m p 7 w Z U B b Q J 5 l w o I 6 m D 6 h H E w F / R o Q E 7 Z b d c h E l I Q a N / Z c F x W w y i R y v i 7 L j t Q X Q y F 6 v m V 7 Z 0 t l 1 0 m S N C k L A J / + f Q a q O C 2 7 M 6 N b T o N 3 s s n s 2 l q D S O L M U y z / M 0 M U W X S V k O B U o B j X b d 4 x 8 5 e a J R W 6 A h 4 a F 2 W f m K 5 r L 2 g 9 q O o 2 e U R 1 8 Y n n f z + 6 M Y q K R s E G W X x U r K l u T L 3 q O U 8 R y u L w Z T + Z 8 s d j Z y z 2 L M 7 s I r A C A Y 0 d t n I O V Y h 9 M 0 K 3 O D D l K + g 5 x 0 p u P 6 G V S I 7 o L + I E w g V G u p z 9 t m Q r Q y e o h k S e 1 x 0 Y Z q t 0 b j m m j B / e X / + w 4 3 L x Y J Q 6 z d T / Q A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1 7 + G g G 4 B A A B b A g A A E w A A A A A A A A A A A A A A A A D m A w A A R m 9 y b X V s Y X M v U 2 V j d G l v b j E u b V B L B Q Y A A A A A A w A D A M I A A A C F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w s A A A A A A A C V C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B p b 2 5 r a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1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x L T I w V D I z O j M x O j Q w L j U y N z g y O D N a I i 8 + P E V u d H J 5 I F R 5 c G U 9 I k Z p b G x D b 2 x 1 b W 5 U e X B l c y I g V m F s d W U 9 I n N C Z 1 l H Q l F Z R k J R P T 0 i L z 4 8 R W 5 0 c n k g V H l w Z T 0 i R m l s b E N v b H V t b k 5 h b W V z I i B W Y W x 1 Z T 0 i c 1 s m c X V v d D t M c C 4 m c X V v d D s s J n F 1 b 3 Q 7 S W 5 k Z W t z J n F 1 b 3 Q 7 L C Z x d W 9 0 O 0 5 h e n d h J n F 1 b 3 Q 7 L C Z x d W 9 0 O 0 9 i b W l h c i Z x d W 9 0 O y w m c X V v d D t K Z W R u b 3 N 0 a 2 E g b W l h c n k m c X V v d D s s J n F 1 b 3 Q 7 S 2 9 z e n Q g a m V k b m 9 z d G t v d 3 k m c X V v d D s s J n F 1 b 3 Q 7 V 2 F y d G / F m 8 S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l v b m t p L 0 F 1 d G 9 S Z W 1 v d m V k Q 2 9 s d W 1 u c z E u e 0 x w L i w w f S Z x d W 9 0 O y w m c X V v d D t T Z W N 0 a W 9 u M S 9 Q a W 9 u a 2 k v Q X V 0 b 1 J l b W 9 2 Z W R D b 2 x 1 b W 5 z M S 5 7 S W 5 k Z W t z L D F 9 J n F 1 b 3 Q 7 L C Z x d W 9 0 O 1 N l Y 3 R p b 2 4 x L 1 B p b 2 5 r a S 9 B d X R v U m V t b 3 Z l Z E N v b H V t b n M x L n t O Y X p 3 Y S w y f S Z x d W 9 0 O y w m c X V v d D t T Z W N 0 a W 9 u M S 9 Q a W 9 u a 2 k v Q X V 0 b 1 J l b W 9 2 Z W R D b 2 x 1 b W 5 z M S 5 7 T 2 J t a W F y L D N 9 J n F 1 b 3 Q 7 L C Z x d W 9 0 O 1 N l Y 3 R p b 2 4 x L 1 B p b 2 5 r a S 9 B d X R v U m V t b 3 Z l Z E N v b H V t b n M x L n t K Z W R u b 3 N 0 a 2 E g b W l h c n k s N H 0 m c X V v d D s s J n F 1 b 3 Q 7 U 2 V j d G l v b j E v U G l v b m t p L 0 F 1 d G 9 S Z W 1 v d m V k Q 2 9 s d W 1 u c z E u e 0 t v c 3 p 0 I G p l Z G 5 v c 3 R r b 3 d 5 L D V 9 J n F 1 b 3 Q 7 L C Z x d W 9 0 O 1 N l Y 3 R p b 2 4 x L 1 B p b 2 5 r a S 9 B d X R v U m V t b 3 Z l Z E N v b H V t b n M x L n t X Y X J 0 b 8 W b x I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G l v b m t p L 0 F 1 d G 9 S Z W 1 v d m V k Q 2 9 s d W 1 u c z E u e 0 x w L i w w f S Z x d W 9 0 O y w m c X V v d D t T Z W N 0 a W 9 u M S 9 Q a W 9 u a 2 k v Q X V 0 b 1 J l b W 9 2 Z W R D b 2 x 1 b W 5 z M S 5 7 S W 5 k Z W t z L D F 9 J n F 1 b 3 Q 7 L C Z x d W 9 0 O 1 N l Y 3 R p b 2 4 x L 1 B p b 2 5 r a S 9 B d X R v U m V t b 3 Z l Z E N v b H V t b n M x L n t O Y X p 3 Y S w y f S Z x d W 9 0 O y w m c X V v d D t T Z W N 0 a W 9 u M S 9 Q a W 9 u a 2 k v Q X V 0 b 1 J l b W 9 2 Z W R D b 2 x 1 b W 5 z M S 5 7 T 2 J t a W F y L D N 9 J n F 1 b 3 Q 7 L C Z x d W 9 0 O 1 N l Y 3 R p b 2 4 x L 1 B p b 2 5 r a S 9 B d X R v U m V t b 3 Z l Z E N v b H V t b n M x L n t K Z W R u b 3 N 0 a 2 E g b W l h c n k s N H 0 m c X V v d D s s J n F 1 b 3 Q 7 U 2 V j d G l v b j E v U G l v b m t p L 0 F 1 d G 9 S Z W 1 v d m V k Q 2 9 s d W 1 u c z E u e 0 t v c 3 p 0 I G p l Z G 5 v c 3 R r b 3 d 5 L D V 9 J n F 1 b 3 Q 7 L C Z x d W 9 0 O 1 N l Y 3 R p b 2 4 x L 1 B p b 2 5 r a S 9 B d X R v U m V t b 3 Z l Z E N v b H V t b n M x L n t X Y X J 0 b 8 W b x I c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p b 2 5 r a S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p b 2 5 r a S 9 O Y W c l Q z U l O D I l Q z M l Q j N 3 a 2 k l M j B v J T I w c G 9 k d 3 k l Q z U l Q k N z e m 9 u e W 0 l M j B w b 3 p p b 2 1 p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l v b m t p L 1 p t a W V u a W 9 u b y U y M H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N j d G i 3 T w V 1 I j Y 2 i O / 4 e 8 z M A A A A A A g A A A A A A E G Y A A A A B A A A g A A A A 9 I L / P S B Q d g W m x F h S 8 b X v C N f Z E j D V q m X 2 L r Y x Q Q 5 8 U F E A A A A A D o A A A A A C A A A g A A A A s 7 Y I K u b 0 w 6 4 o n g G C Q M 2 w O R z x w X w l u P r i 1 p Q Z z u Q 9 w E J Q A A A A D e + U B 0 T P 4 F O v 0 I t Z d W k h c A Q m H g n W p b M 5 u V I y T 7 a d 2 N B M Y k U J Q Y Z 4 I L r s 5 d s 3 V 9 4 z 9 n d s V I 7 D u 0 9 X Y y 8 4 5 n L f 8 E r X m N y x z d P F d h / c w m D n s i N A A A A A F d / V L d i U U Z c q 7 X J k T T 9 m T 5 y 8 u c / c x L 8 x M d 0 p z 6 p u + T w F y j x h C Z 9 X 8 B R b 0 G d / 8 7 Z u T L m d T t x P + W 4 y c A j + S V K 3 w w = = < / D a t a M a s h u p > 
</file>

<file path=customXml/itemProps1.xml><?xml version="1.0" encoding="utf-8"?>
<ds:datastoreItem xmlns:ds="http://schemas.openxmlformats.org/officeDocument/2006/customXml" ds:itemID="{47420839-6A8D-4B3B-BD75-40AA50CC17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 2.4</vt:lpstr>
      <vt:lpstr>'Kosztorys ofertowy 2.4'!Obszar_wydruku</vt:lpstr>
      <vt:lpstr>'Kosztorys ofertowy 2.4'!Tytuły_wydruku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Wierzchowski</dc:creator>
  <cp:lastModifiedBy>Robert Bębenek</cp:lastModifiedBy>
  <cp:lastPrinted>2021-09-02T09:13:19Z</cp:lastPrinted>
  <dcterms:created xsi:type="dcterms:W3CDTF">2021-01-20T23:30:48Z</dcterms:created>
  <dcterms:modified xsi:type="dcterms:W3CDTF">2021-09-02T16:18:08Z</dcterms:modified>
</cp:coreProperties>
</file>