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12.2021 przebudowa i remont przepustów\"/>
    </mc:Choice>
  </mc:AlternateContent>
  <xr:revisionPtr revIDLastSave="0" documentId="13_ncr:1_{88FC5A41-5A74-4229-BA64-632397557A58}" xr6:coauthVersionLast="47" xr6:coauthVersionMax="47" xr10:uidLastSave="{00000000-0000-0000-0000-000000000000}"/>
  <workbookProtection workbookAlgorithmName="SHA-512" workbookHashValue="eN+Z7ZcmvD6CDmt2WcDrKQFSyrhP9M4DF5HWJKhxkcyDoLDxDenCgj7sHZoKLs4jQW8j6AlXkZLI+p92OO6fNg==" workbookSaltValue="wKa5VgwYE/SRzGmJGb0MVw==" workbookSpinCount="100000" lockStructure="1"/>
  <bookViews>
    <workbookView xWindow="-120" yWindow="-120" windowWidth="29040" windowHeight="15840" xr2:uid="{00000000-000D-0000-FFFF-FFFF00000000}"/>
  </bookViews>
  <sheets>
    <sheet name="Kosztorys ofertowy Część 2" sheetId="1" r:id="rId1"/>
  </sheets>
  <definedNames>
    <definedName name="Excel_BuiltIn_Print_Area" localSheetId="0">"['file:///C:/Users/Ania/Documents'#$''.$A$1:'file:///C:/Users/Ania/Documents'#$'#ODWOŁANIE!'.A1][.$G$123]"</definedName>
    <definedName name="Excel_BuiltIn_Print_Titles" localSheetId="0">"['file:///C:/Users/Ania/Documents'#$''.$A1:'file:///C:/Users/Ania/Documents'#$'#ODWOŁANIE!'.A$4][.$AMJ$6]"</definedName>
    <definedName name="_xlnm.Print_Area" localSheetId="0">'Kosztorys ofertowy Część 2'!$A$1:$G$71</definedName>
    <definedName name="_xlnm.Print_Titles" localSheetId="0">'Kosztorys ofertowy Część 2'!$5:$5</definedName>
  </definedNames>
  <calcPr calcId="191029" fullPrecision="0"/>
  <fileRecoveryPr autoRecover="0"/>
</workbook>
</file>

<file path=xl/calcChain.xml><?xml version="1.0" encoding="utf-8"?>
<calcChain xmlns="http://schemas.openxmlformats.org/spreadsheetml/2006/main">
  <c r="G62" i="1" l="1"/>
  <c r="G60" i="1"/>
  <c r="G57" i="1"/>
  <c r="G55" i="1"/>
  <c r="G53" i="1"/>
  <c r="G50" i="1"/>
  <c r="G48" i="1"/>
  <c r="G46" i="1"/>
  <c r="G45" i="1"/>
  <c r="G44" i="1"/>
  <c r="G41" i="1"/>
  <c r="G40" i="1"/>
  <c r="G39" i="1"/>
  <c r="G36" i="1"/>
  <c r="G35" i="1"/>
  <c r="G34" i="1"/>
  <c r="G33" i="1"/>
  <c r="G32" i="1"/>
  <c r="G29" i="1"/>
  <c r="G28" i="1"/>
  <c r="G27" i="1"/>
  <c r="G26" i="1"/>
  <c r="G25" i="1"/>
  <c r="G22" i="1"/>
  <c r="G20" i="1"/>
  <c r="G17" i="1"/>
  <c r="G16" i="1"/>
  <c r="G15" i="1"/>
  <c r="G14" i="1"/>
  <c r="G13" i="1"/>
  <c r="G12" i="1"/>
  <c r="G11" i="1"/>
  <c r="G10" i="1"/>
  <c r="G8" i="1"/>
  <c r="G63" i="1" l="1"/>
  <c r="G64" i="1" l="1"/>
  <c r="G65" i="1" s="1"/>
</calcChain>
</file>

<file path=xl/sharedStrings.xml><?xml version="1.0" encoding="utf-8"?>
<sst xmlns="http://schemas.openxmlformats.org/spreadsheetml/2006/main" count="217" uniqueCount="153">
  <si>
    <t>Numer</t>
  </si>
  <si>
    <t>Podstawa</t>
  </si>
  <si>
    <t>Opis</t>
  </si>
  <si>
    <t>Ilość</t>
  </si>
  <si>
    <t>1</t>
  </si>
  <si>
    <t>Rozdział</t>
  </si>
  <si>
    <t>ROBOTY PRZYGOTOWAWCZE</t>
  </si>
  <si>
    <t>1.1</t>
  </si>
  <si>
    <t>Element</t>
  </si>
  <si>
    <t>Odtworzenie trasy i punktów wysokościowych</t>
  </si>
  <si>
    <t>1.1.1</t>
  </si>
  <si>
    <t>D-01.01.01</t>
  </si>
  <si>
    <t>Roboty pomiarowe przy liniowych robotach ziemnych, trasa dróg w terenie równinnym wraz z wykonaniem inwentaryzacji powykonawczej</t>
  </si>
  <si>
    <t>km</t>
  </si>
  <si>
    <t>1.2</t>
  </si>
  <si>
    <t>m2</t>
  </si>
  <si>
    <t>szt</t>
  </si>
  <si>
    <t>D-01.02.04</t>
  </si>
  <si>
    <t>m</t>
  </si>
  <si>
    <t>2</t>
  </si>
  <si>
    <t>ROBOTY ZIEMNE</t>
  </si>
  <si>
    <t>2.1</t>
  </si>
  <si>
    <t>Wykonanie wykopów w gruntach I-V kat.</t>
  </si>
  <si>
    <t>2.1.1</t>
  </si>
  <si>
    <t>D-02.01.01</t>
  </si>
  <si>
    <t>m3</t>
  </si>
  <si>
    <t>2.2</t>
  </si>
  <si>
    <t>Wykonanie nasypu</t>
  </si>
  <si>
    <t>2.2.1</t>
  </si>
  <si>
    <t>D-02.03.01</t>
  </si>
  <si>
    <t>3</t>
  </si>
  <si>
    <t>ODWODNIENIE KORPUSU DROGOWEGO</t>
  </si>
  <si>
    <t>3.1</t>
  </si>
  <si>
    <t>3.1.1</t>
  </si>
  <si>
    <t>D-03.01.03</t>
  </si>
  <si>
    <t>4</t>
  </si>
  <si>
    <t>4.1</t>
  </si>
  <si>
    <t>4.1.1</t>
  </si>
  <si>
    <t>D-06.02.01a</t>
  </si>
  <si>
    <t>4.1.2</t>
  </si>
  <si>
    <t>4.1.3</t>
  </si>
  <si>
    <t>4.1.4</t>
  </si>
  <si>
    <t>4.1.5</t>
  </si>
  <si>
    <t>Przepusty rurowe pod zjazdami, ścianki czołowe dla rur Fi·40·cm</t>
  </si>
  <si>
    <t>5</t>
  </si>
  <si>
    <t>5.2</t>
  </si>
  <si>
    <t>Podbudowy z kruszyw łamanych stabilizowanych mechanicznie</t>
  </si>
  <si>
    <t>5.2.1</t>
  </si>
  <si>
    <t>D-04.05.01</t>
  </si>
  <si>
    <t>D-04.04.02</t>
  </si>
  <si>
    <t>D-05.03.05</t>
  </si>
  <si>
    <t>Nawierzchnie z kruszywa</t>
  </si>
  <si>
    <t>6</t>
  </si>
  <si>
    <t>ELEMENTY ULIC I CHODNIK</t>
  </si>
  <si>
    <t>6.1</t>
  </si>
  <si>
    <t>Krawężniki betonowe</t>
  </si>
  <si>
    <t>6.1.1</t>
  </si>
  <si>
    <t>D-08.01.01</t>
  </si>
  <si>
    <t xml:space="preserve">Krawężniki wraz z wykonaniem ław, krawężniki betonowe wystające 20x30 cm, ława z oporem, beton C12/15 w ilości 0,07m3/mb, podsypka cementowo-piaskowa 1:4       </t>
  </si>
  <si>
    <t>6.2</t>
  </si>
  <si>
    <t>Chodniki z brukowej kostki betonowej</t>
  </si>
  <si>
    <t>6.2.1</t>
  </si>
  <si>
    <t>D-08.02.02</t>
  </si>
  <si>
    <t>Chodniki z kostki brukowej betonowej, grubość 6·cm, podsypka cementowo-piaskowa z wypełnieniem spoin piaskiem, kostka szara</t>
  </si>
  <si>
    <t>6.3</t>
  </si>
  <si>
    <t>Obrzeża betonowe</t>
  </si>
  <si>
    <t>6.3.1</t>
  </si>
  <si>
    <t>D-08.03.01</t>
  </si>
  <si>
    <t>Obrzeża betonowe, 30x8 cm, podsypka cementowo-piaskowa 1:4, wypełnienie spoin zaprawą cementową</t>
  </si>
  <si>
    <t>7</t>
  </si>
  <si>
    <t>ROBOTY WYKOŃCZENIOWE</t>
  </si>
  <si>
    <t>7.1</t>
  </si>
  <si>
    <t>Ścinanie i uzupełnianie poboczy</t>
  </si>
  <si>
    <t>7.1.1</t>
  </si>
  <si>
    <t>Umocnienie skarp, rowów i ścieku</t>
  </si>
  <si>
    <t>D-06.01.01</t>
  </si>
  <si>
    <t>Wartość kosztorysowa robót bez podatku VAT</t>
  </si>
  <si>
    <t>Podatek VAT - 23%</t>
  </si>
  <si>
    <t>Ogółem wartość kosztorysowa robót</t>
  </si>
  <si>
    <t>5.2.3</t>
  </si>
  <si>
    <t>Nawierzchnie z tłuczonia 0/31,5, warstwa górna, po uwałowaniu 15·cm, pobocza</t>
  </si>
  <si>
    <t>Nawierzchnie z kruszywa łamanego 0/31,5, warstwa górna do 30cm</t>
  </si>
  <si>
    <t>Przepusty rurowe pod zjazdami, rury PHDE Fi·40·cm</t>
  </si>
  <si>
    <t xml:space="preserve"> NAWIERZCHNIE</t>
  </si>
  <si>
    <t>Rozbiórki elementów dróg  i przepustów</t>
  </si>
  <si>
    <t>D-05.03.26a</t>
  </si>
  <si>
    <t>Rozebranie płyt betonowych umocnienie typu ECO (materiwł do ponownego wykorzystania)</t>
  </si>
  <si>
    <t>Formowanie i zagęszczanie nasypów wysokość do 3,0 m, grunt kategorii I-II, (profilowanie dna rowu)</t>
  </si>
  <si>
    <t xml:space="preserve">Czyszczenie przepustów </t>
  </si>
  <si>
    <t>REMONT PRZEPUSTU</t>
  </si>
  <si>
    <t>Przepusty pod koroną drogi</t>
  </si>
  <si>
    <t>Podłoża z  chudego betonu , grubość warstw 40cm</t>
  </si>
  <si>
    <t>Ułożenie przepustów rurowych  o średnicy 60cm pod drogą, rury PHDE</t>
  </si>
  <si>
    <t>Scianka czołowa żelbetowa z betonu C25/30</t>
  </si>
  <si>
    <t>Oczyszczanie  przepustów z namułu, grubość namułu do 50% jego średnicy</t>
  </si>
  <si>
    <t xml:space="preserve">Montaż studni rewizyjnych z kręgów betonowych fi1200 w gotowych wykopach o gł. 3 m wraz z wyposażeniem </t>
  </si>
  <si>
    <t>Rozebranie nawierzchni z masy mineralno-bitumiczne grubość 18 cm, mechanicznie wraz z wywiezieniem gruzu z budowy</t>
  </si>
  <si>
    <t>Rozebranie przepustów rurowych , rury betonowe Fi· 60 cm wraz z wywiezieniem gruzu z budowy</t>
  </si>
  <si>
    <t>Rozebranie, krawężników i obrzeży betonowych wraz z wywiezieniem gruzu z budowy</t>
  </si>
  <si>
    <t>Rozebranie podbudowy tłuczniowej gr 20 cm wraz z wywiezieniem gruzu z budowy</t>
  </si>
  <si>
    <t>Rozebranie podbudowy z gruntu stabilizowanego cementem wraz z wywiezieniem gruzu z budowy</t>
  </si>
  <si>
    <t>Wykopy oraz przekopy wykonywane na odkład lub z transportem poza teren budowy głębokość do 3·m, kategoria gruntu III-IV wraz z dokopem  ręcznym oraz z umocnieniem i rozbiórką umocnienia ścian wykopu</t>
  </si>
  <si>
    <t>Podłoża i obsypki z kruszyw naturalnych dowiezionych, piasek wraz z zagęszczeniem warstwami</t>
  </si>
  <si>
    <t>Ulepszone podłoże stabilizowane cementem o Rm=2,5Mpa grubość 30 cm</t>
  </si>
  <si>
    <t>Ulepszone podłoże stabilizowane cementem o Rm=2,5Mpa grubość 15 cm</t>
  </si>
  <si>
    <t xml:space="preserve">Nawierzchnia z betonu asfaltowego od km </t>
  </si>
  <si>
    <t>Ułożenie geosiatki o  Rn powyżej 80kN/m na styku  nowej nawierzchni z istniejącą nawierzchnią</t>
  </si>
  <si>
    <t xml:space="preserve">Nawierzchnie z mieszanek mineralno-bitumicznych grysowo-żwirowych, warstwa asfaltowa wiążąca AC16W, grubości 6·cm  z oczyszczeniem i skropieniem                                                                                                                                                                                                                    </t>
  </si>
  <si>
    <t xml:space="preserve">Umocnienie skarp płytami prefabrykowanymi            na rowach umocnionych:  (płyty z odzysku)   </t>
  </si>
  <si>
    <t>Cięcie piłą nawierzchni bitumicznych</t>
  </si>
  <si>
    <t>1.2.1</t>
  </si>
  <si>
    <t>1.2.2</t>
  </si>
  <si>
    <t>1.2.3</t>
  </si>
  <si>
    <t>1.2.7</t>
  </si>
  <si>
    <t>1.2.4.</t>
  </si>
  <si>
    <t>1.2.5</t>
  </si>
  <si>
    <t>1.2.6</t>
  </si>
  <si>
    <t>1.2.8</t>
  </si>
  <si>
    <t>3.1.2</t>
  </si>
  <si>
    <t>3.1.3</t>
  </si>
  <si>
    <t>D-03.02.01</t>
  </si>
  <si>
    <t>Podłoża pod kanały i obiekty z materiałów sypkich, grubość 15·cm</t>
  </si>
  <si>
    <t>Kanały z rur typu HDPE DN400 zgrzewane doczołowo</t>
  </si>
  <si>
    <t>3.1.4</t>
  </si>
  <si>
    <t>3.1.5</t>
  </si>
  <si>
    <t>5.1</t>
  </si>
  <si>
    <t>5.1.1</t>
  </si>
  <si>
    <t>5.1.2</t>
  </si>
  <si>
    <t>5.1.3</t>
  </si>
  <si>
    <t>REMONT PODBUDOWY NA PRZEPUŚCIE</t>
  </si>
  <si>
    <t>5.2.2</t>
  </si>
  <si>
    <t>5.3</t>
  </si>
  <si>
    <t>Zastosowanie siatki  w warstwach asfaltowych nawierzchni</t>
  </si>
  <si>
    <t>5.3.1</t>
  </si>
  <si>
    <t>5.4</t>
  </si>
  <si>
    <t>5.4.1</t>
  </si>
  <si>
    <t>7.2</t>
  </si>
  <si>
    <t>7.2.1</t>
  </si>
  <si>
    <t>D-03.01.01</t>
  </si>
  <si>
    <t>D-05.02.01</t>
  </si>
  <si>
    <t xml:space="preserve">Nawierzchnie z mieszanek mineralno-bitumicznych grysowo-żwirowych, warstwa asfaltowa ścieralna AC11S, grubości 4·cm  z oczyszczeniem i skropieniem                                                         </t>
  </si>
  <si>
    <t xml:space="preserve">Podbudowa z betonu asfaltowego  AC22P, grubość warstwy 8ncm  z oczyszczeniem i skropieniem                                                                                                                                    </t>
  </si>
  <si>
    <t>Podbudowy z kruszyw łamanych 0/31.5, warstwa górna, po zagęszczeniu 20·cm</t>
  </si>
  <si>
    <t>Rozebranie nawierzchni z kostki brukowej, mechanicznie (materiał do ponownego wykorzystania)</t>
  </si>
  <si>
    <t>KOSZTORYS OFERTOWY</t>
  </si>
  <si>
    <r>
      <t>m</t>
    </r>
    <r>
      <rPr>
        <b/>
        <vertAlign val="superscript"/>
        <sz val="11"/>
        <color indexed="8"/>
        <rFont val="Calibri"/>
        <family val="2"/>
        <charset val="238"/>
        <scheme val="minor"/>
      </rPr>
      <t>2</t>
    </r>
  </si>
  <si>
    <t>Część 2 zamówienia</t>
  </si>
  <si>
    <t>Remont przepustu w ciągu drogi powiatowej nr 3507W Taczówek - Taczów - Milejowice w km 1+925,50</t>
  </si>
  <si>
    <t>J.m.</t>
  </si>
  <si>
    <t>Wartość
(zł)</t>
  </si>
  <si>
    <t>Cena jednostkowa
(zł)</t>
  </si>
  <si>
    <t>…....................................................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</si>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</sst>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&quot;-&quot;#,##0.00&quot; &quot;[$zł-415]"/>
  </numFmts>
  <fonts count="15">
    <font>
      <sz val="11"/>
      <color rgb="FF000000"/>
      <name val="Arial1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i/>
      <sz val="16"/>
      <color rgb="FF000000"/>
      <name val="Arial1"/>
      <charset val="238"/>
    </font>
    <font>
      <sz val="11"/>
      <color theme="1"/>
      <name val="Calibri"/>
      <family val="2"/>
    </font>
    <font>
      <sz val="10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/>
    <xf numFmtId="0" fontId="1" fillId="0" borderId="0"/>
    <xf numFmtId="0" fontId="5" fillId="0" borderId="0" applyNumberFormat="0" applyBorder="0" applyProtection="0"/>
    <xf numFmtId="0" fontId="2" fillId="0" borderId="0"/>
    <xf numFmtId="0" fontId="6" fillId="0" borderId="0" applyNumberFormat="0" applyBorder="0" applyProtection="0"/>
    <xf numFmtId="164" fontId="6" fillId="0" borderId="0" applyBorder="0" applyProtection="0"/>
  </cellStyleXfs>
  <cellXfs count="45">
    <xf numFmtId="0" fontId="0" fillId="0" borderId="0" xfId="0"/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7" fillId="6" borderId="1" xfId="5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 vertical="top"/>
    </xf>
    <xf numFmtId="4" fontId="9" fillId="0" borderId="1" xfId="0" applyNumberFormat="1" applyFont="1" applyFill="1" applyBorder="1" applyAlignment="1" applyProtection="1">
      <alignment vertical="center"/>
      <protection locked="0"/>
    </xf>
    <xf numFmtId="4" fontId="9" fillId="3" borderId="1" xfId="0" applyNumberFormat="1" applyFont="1" applyFill="1" applyBorder="1" applyAlignment="1" applyProtection="1">
      <alignment vertical="center"/>
      <protection locked="0"/>
    </xf>
  </cellXfs>
  <cellStyles count="9">
    <cellStyle name="Heading" xfId="1" xr:uid="{00000000-0005-0000-0000-000000000000}"/>
    <cellStyle name="Heading1" xfId="2" xr:uid="{00000000-0005-0000-0000-000001000000}"/>
    <cellStyle name="Normal" xfId="3" xr:uid="{00000000-0005-0000-0000-000002000000}"/>
    <cellStyle name="Normalny" xfId="0" builtinId="0" customBuiltin="1"/>
    <cellStyle name="Normalny 2" xfId="4" xr:uid="{00000000-0005-0000-0000-000004000000}"/>
    <cellStyle name="Normalny_Tabela zbiorcza cz.1 (0030-0035)" xfId="5" xr:uid="{00000000-0005-0000-0000-000005000000}"/>
    <cellStyle name="Normalny_Wzór tabeli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Normal="100" zoomScaleSheetLayoutView="100" workbookViewId="0">
      <selection activeCell="F8" sqref="F8"/>
    </sheetView>
  </sheetViews>
  <sheetFormatPr defaultColWidth="6.75" defaultRowHeight="12.95" customHeight="1"/>
  <cols>
    <col min="1" max="1" width="5.625" style="9" customWidth="1"/>
    <col min="2" max="2" width="10.625" style="10" customWidth="1"/>
    <col min="3" max="3" width="40.625" style="1" customWidth="1"/>
    <col min="4" max="4" width="5.625" style="10" customWidth="1"/>
    <col min="5" max="5" width="6.625" style="10" customWidth="1"/>
    <col min="6" max="6" width="9.625" style="11" customWidth="1"/>
    <col min="7" max="7" width="10.625" style="11" customWidth="1"/>
    <col min="8" max="16384" width="6.75" style="1"/>
  </cols>
  <sheetData>
    <row r="1" spans="1:7" ht="15.75">
      <c r="A1" s="12" t="s">
        <v>144</v>
      </c>
      <c r="B1" s="12"/>
      <c r="C1" s="12"/>
      <c r="D1" s="12"/>
      <c r="E1" s="12"/>
      <c r="F1" s="12"/>
      <c r="G1" s="12"/>
    </row>
    <row r="2" spans="1:7" s="6" customFormat="1" ht="15">
      <c r="A2" s="13" t="s">
        <v>146</v>
      </c>
      <c r="B2" s="13"/>
      <c r="C2" s="13"/>
      <c r="D2" s="13"/>
      <c r="E2" s="13"/>
      <c r="F2" s="13"/>
      <c r="G2" s="13"/>
    </row>
    <row r="3" spans="1:7" s="6" customFormat="1" ht="15">
      <c r="A3" s="7" t="s">
        <v>147</v>
      </c>
      <c r="B3" s="7"/>
      <c r="C3" s="7"/>
      <c r="D3" s="7"/>
      <c r="E3" s="7"/>
      <c r="F3" s="7"/>
      <c r="G3" s="7"/>
    </row>
    <row r="4" spans="1:7" s="6" customFormat="1" ht="15">
      <c r="A4" s="8"/>
      <c r="B4" s="8"/>
      <c r="C4" s="8"/>
      <c r="D4" s="8"/>
      <c r="E4" s="8"/>
      <c r="F4" s="8"/>
      <c r="G4" s="8"/>
    </row>
    <row r="5" spans="1:7" ht="38.25">
      <c r="A5" s="14" t="s">
        <v>0</v>
      </c>
      <c r="B5" s="15" t="s">
        <v>1</v>
      </c>
      <c r="C5" s="15" t="s">
        <v>2</v>
      </c>
      <c r="D5" s="15" t="s">
        <v>148</v>
      </c>
      <c r="E5" s="15" t="s">
        <v>3</v>
      </c>
      <c r="F5" s="16" t="s">
        <v>150</v>
      </c>
      <c r="G5" s="16" t="s">
        <v>149</v>
      </c>
    </row>
    <row r="6" spans="1:7" ht="15">
      <c r="A6" s="17" t="s">
        <v>4</v>
      </c>
      <c r="B6" s="18" t="s">
        <v>5</v>
      </c>
      <c r="C6" s="19" t="s">
        <v>6</v>
      </c>
      <c r="D6" s="19"/>
      <c r="E6" s="19"/>
      <c r="F6" s="19"/>
      <c r="G6" s="19"/>
    </row>
    <row r="7" spans="1:7" ht="15">
      <c r="A7" s="17" t="s">
        <v>7</v>
      </c>
      <c r="B7" s="18" t="s">
        <v>8</v>
      </c>
      <c r="C7" s="19" t="s">
        <v>9</v>
      </c>
      <c r="D7" s="19"/>
      <c r="E7" s="19"/>
      <c r="F7" s="19"/>
      <c r="G7" s="19"/>
    </row>
    <row r="8" spans="1:7" ht="45">
      <c r="A8" s="20" t="s">
        <v>10</v>
      </c>
      <c r="B8" s="21" t="s">
        <v>11</v>
      </c>
      <c r="C8" s="22" t="s">
        <v>12</v>
      </c>
      <c r="D8" s="21" t="s">
        <v>13</v>
      </c>
      <c r="E8" s="3">
        <v>0.1</v>
      </c>
      <c r="F8" s="43">
        <v>0</v>
      </c>
      <c r="G8" s="23">
        <f>ROUND(E8*ROUND(F8,2),2)</f>
        <v>0</v>
      </c>
    </row>
    <row r="9" spans="1:7" ht="15">
      <c r="A9" s="24" t="s">
        <v>14</v>
      </c>
      <c r="B9" s="25" t="s">
        <v>8</v>
      </c>
      <c r="C9" s="26" t="s">
        <v>84</v>
      </c>
      <c r="D9" s="26"/>
      <c r="E9" s="26"/>
      <c r="F9" s="26"/>
      <c r="G9" s="26"/>
    </row>
    <row r="10" spans="1:7" ht="45">
      <c r="A10" s="20" t="s">
        <v>110</v>
      </c>
      <c r="B10" s="21" t="s">
        <v>17</v>
      </c>
      <c r="C10" s="22" t="s">
        <v>96</v>
      </c>
      <c r="D10" s="21" t="s">
        <v>15</v>
      </c>
      <c r="E10" s="3">
        <v>12</v>
      </c>
      <c r="F10" s="43">
        <v>0</v>
      </c>
      <c r="G10" s="23">
        <f t="shared" ref="G10:G17" si="0">ROUND(E10*ROUND(F10,2),2)</f>
        <v>0</v>
      </c>
    </row>
    <row r="11" spans="1:7" ht="45">
      <c r="A11" s="20" t="s">
        <v>111</v>
      </c>
      <c r="B11" s="21" t="s">
        <v>17</v>
      </c>
      <c r="C11" s="27" t="s">
        <v>143</v>
      </c>
      <c r="D11" s="21" t="s">
        <v>15</v>
      </c>
      <c r="E11" s="3">
        <v>4</v>
      </c>
      <c r="F11" s="43">
        <v>0</v>
      </c>
      <c r="G11" s="23">
        <f t="shared" si="0"/>
        <v>0</v>
      </c>
    </row>
    <row r="12" spans="1:7" ht="30">
      <c r="A12" s="20" t="s">
        <v>112</v>
      </c>
      <c r="B12" s="21" t="s">
        <v>17</v>
      </c>
      <c r="C12" s="22" t="s">
        <v>97</v>
      </c>
      <c r="D12" s="21" t="s">
        <v>18</v>
      </c>
      <c r="E12" s="3">
        <v>10</v>
      </c>
      <c r="F12" s="43">
        <v>0</v>
      </c>
      <c r="G12" s="23">
        <f t="shared" si="0"/>
        <v>0</v>
      </c>
    </row>
    <row r="13" spans="1:7" ht="30">
      <c r="A13" s="20" t="s">
        <v>114</v>
      </c>
      <c r="B13" s="21" t="s">
        <v>17</v>
      </c>
      <c r="C13" s="22" t="s">
        <v>98</v>
      </c>
      <c r="D13" s="21" t="s">
        <v>18</v>
      </c>
      <c r="E13" s="3">
        <v>4</v>
      </c>
      <c r="F13" s="43">
        <v>0</v>
      </c>
      <c r="G13" s="23">
        <f t="shared" si="0"/>
        <v>0</v>
      </c>
    </row>
    <row r="14" spans="1:7" ht="30">
      <c r="A14" s="20" t="s">
        <v>115</v>
      </c>
      <c r="B14" s="21" t="s">
        <v>17</v>
      </c>
      <c r="C14" s="22" t="s">
        <v>99</v>
      </c>
      <c r="D14" s="21" t="s">
        <v>15</v>
      </c>
      <c r="E14" s="3">
        <v>32.4</v>
      </c>
      <c r="F14" s="43">
        <v>0</v>
      </c>
      <c r="G14" s="23">
        <f t="shared" si="0"/>
        <v>0</v>
      </c>
    </row>
    <row r="15" spans="1:7" ht="30">
      <c r="A15" s="20" t="s">
        <v>116</v>
      </c>
      <c r="B15" s="21" t="s">
        <v>17</v>
      </c>
      <c r="C15" s="22" t="s">
        <v>100</v>
      </c>
      <c r="D15" s="21" t="s">
        <v>15</v>
      </c>
      <c r="E15" s="3">
        <v>13</v>
      </c>
      <c r="F15" s="43">
        <v>0</v>
      </c>
      <c r="G15" s="23">
        <f t="shared" si="0"/>
        <v>0</v>
      </c>
    </row>
    <row r="16" spans="1:7" ht="30">
      <c r="A16" s="20" t="s">
        <v>113</v>
      </c>
      <c r="B16" s="21" t="s">
        <v>17</v>
      </c>
      <c r="C16" s="22" t="s">
        <v>86</v>
      </c>
      <c r="D16" s="21" t="s">
        <v>15</v>
      </c>
      <c r="E16" s="3">
        <v>55</v>
      </c>
      <c r="F16" s="43">
        <v>0</v>
      </c>
      <c r="G16" s="23">
        <f t="shared" si="0"/>
        <v>0</v>
      </c>
    </row>
    <row r="17" spans="1:7" ht="15">
      <c r="A17" s="20" t="s">
        <v>117</v>
      </c>
      <c r="B17" s="21" t="s">
        <v>17</v>
      </c>
      <c r="C17" s="22" t="s">
        <v>109</v>
      </c>
      <c r="D17" s="21" t="s">
        <v>18</v>
      </c>
      <c r="E17" s="3">
        <v>12</v>
      </c>
      <c r="F17" s="43">
        <v>0</v>
      </c>
      <c r="G17" s="23">
        <f t="shared" si="0"/>
        <v>0</v>
      </c>
    </row>
    <row r="18" spans="1:7" ht="15">
      <c r="A18" s="24" t="s">
        <v>19</v>
      </c>
      <c r="B18" s="25" t="s">
        <v>5</v>
      </c>
      <c r="C18" s="26" t="s">
        <v>20</v>
      </c>
      <c r="D18" s="26"/>
      <c r="E18" s="26"/>
      <c r="F18" s="26"/>
      <c r="G18" s="26"/>
    </row>
    <row r="19" spans="1:7" ht="15">
      <c r="A19" s="24" t="s">
        <v>21</v>
      </c>
      <c r="B19" s="25" t="s">
        <v>8</v>
      </c>
      <c r="C19" s="26" t="s">
        <v>22</v>
      </c>
      <c r="D19" s="26"/>
      <c r="E19" s="26"/>
      <c r="F19" s="26"/>
      <c r="G19" s="26"/>
    </row>
    <row r="20" spans="1:7" ht="75">
      <c r="A20" s="20" t="s">
        <v>23</v>
      </c>
      <c r="B20" s="21" t="s">
        <v>24</v>
      </c>
      <c r="C20" s="2" t="s">
        <v>101</v>
      </c>
      <c r="D20" s="21" t="s">
        <v>25</v>
      </c>
      <c r="E20" s="3">
        <v>52</v>
      </c>
      <c r="F20" s="43">
        <v>0</v>
      </c>
      <c r="G20" s="23">
        <f>ROUND(E20*ROUND(F20,2),2)</f>
        <v>0</v>
      </c>
    </row>
    <row r="21" spans="1:7" ht="15">
      <c r="A21" s="24" t="s">
        <v>26</v>
      </c>
      <c r="B21" s="25" t="s">
        <v>8</v>
      </c>
      <c r="C21" s="26" t="s">
        <v>27</v>
      </c>
      <c r="D21" s="26"/>
      <c r="E21" s="26"/>
      <c r="F21" s="26"/>
      <c r="G21" s="26"/>
    </row>
    <row r="22" spans="1:7" ht="30">
      <c r="A22" s="20" t="s">
        <v>28</v>
      </c>
      <c r="B22" s="21" t="s">
        <v>29</v>
      </c>
      <c r="C22" s="22" t="s">
        <v>87</v>
      </c>
      <c r="D22" s="21" t="s">
        <v>25</v>
      </c>
      <c r="E22" s="3">
        <v>16.100000000000001</v>
      </c>
      <c r="F22" s="43">
        <v>0</v>
      </c>
      <c r="G22" s="23">
        <f>ROUND(E22*ROUND(F22,2),2)</f>
        <v>0</v>
      </c>
    </row>
    <row r="23" spans="1:7" ht="15">
      <c r="A23" s="24" t="s">
        <v>30</v>
      </c>
      <c r="B23" s="25" t="s">
        <v>5</v>
      </c>
      <c r="C23" s="26" t="s">
        <v>31</v>
      </c>
      <c r="D23" s="26"/>
      <c r="E23" s="26"/>
      <c r="F23" s="26"/>
      <c r="G23" s="26"/>
    </row>
    <row r="24" spans="1:7" ht="15">
      <c r="A24" s="24" t="s">
        <v>32</v>
      </c>
      <c r="B24" s="25" t="s">
        <v>8</v>
      </c>
      <c r="C24" s="26" t="s">
        <v>88</v>
      </c>
      <c r="D24" s="26"/>
      <c r="E24" s="26"/>
      <c r="F24" s="26"/>
      <c r="G24" s="26"/>
    </row>
    <row r="25" spans="1:7" ht="30">
      <c r="A25" s="20" t="s">
        <v>33</v>
      </c>
      <c r="B25" s="28" t="s">
        <v>34</v>
      </c>
      <c r="C25" s="22" t="s">
        <v>94</v>
      </c>
      <c r="D25" s="21" t="s">
        <v>18</v>
      </c>
      <c r="E25" s="3">
        <v>20</v>
      </c>
      <c r="F25" s="43">
        <v>0</v>
      </c>
      <c r="G25" s="23">
        <f t="shared" ref="G25:G29" si="1">ROUND(E25*ROUND(F25,2),2)</f>
        <v>0</v>
      </c>
    </row>
    <row r="26" spans="1:7" ht="45">
      <c r="A26" s="20" t="s">
        <v>118</v>
      </c>
      <c r="B26" s="28" t="s">
        <v>120</v>
      </c>
      <c r="C26" s="2" t="s">
        <v>102</v>
      </c>
      <c r="D26" s="21" t="s">
        <v>25</v>
      </c>
      <c r="E26" s="3">
        <v>35.9</v>
      </c>
      <c r="F26" s="43">
        <v>0</v>
      </c>
      <c r="G26" s="23">
        <f t="shared" si="1"/>
        <v>0</v>
      </c>
    </row>
    <row r="27" spans="1:7" ht="30">
      <c r="A27" s="20" t="s">
        <v>119</v>
      </c>
      <c r="B27" s="28" t="s">
        <v>120</v>
      </c>
      <c r="C27" s="2" t="s">
        <v>121</v>
      </c>
      <c r="D27" s="29" t="s">
        <v>25</v>
      </c>
      <c r="E27" s="3">
        <v>1</v>
      </c>
      <c r="F27" s="43">
        <v>0</v>
      </c>
      <c r="G27" s="23">
        <f t="shared" si="1"/>
        <v>0</v>
      </c>
    </row>
    <row r="28" spans="1:7" ht="30">
      <c r="A28" s="20" t="s">
        <v>123</v>
      </c>
      <c r="B28" s="28" t="s">
        <v>120</v>
      </c>
      <c r="C28" s="4" t="s">
        <v>122</v>
      </c>
      <c r="D28" s="30" t="s">
        <v>18</v>
      </c>
      <c r="E28" s="3">
        <v>1.5</v>
      </c>
      <c r="F28" s="43">
        <v>0</v>
      </c>
      <c r="G28" s="23">
        <f t="shared" si="1"/>
        <v>0</v>
      </c>
    </row>
    <row r="29" spans="1:7" ht="45">
      <c r="A29" s="20" t="s">
        <v>124</v>
      </c>
      <c r="B29" s="28" t="s">
        <v>120</v>
      </c>
      <c r="C29" s="2" t="s">
        <v>95</v>
      </c>
      <c r="D29" s="29" t="s">
        <v>16</v>
      </c>
      <c r="E29" s="3">
        <v>1</v>
      </c>
      <c r="F29" s="43">
        <v>0</v>
      </c>
      <c r="G29" s="23">
        <f t="shared" si="1"/>
        <v>0</v>
      </c>
    </row>
    <row r="30" spans="1:7" ht="15">
      <c r="A30" s="24" t="s">
        <v>35</v>
      </c>
      <c r="B30" s="25" t="s">
        <v>5</v>
      </c>
      <c r="C30" s="26" t="s">
        <v>89</v>
      </c>
      <c r="D30" s="26"/>
      <c r="E30" s="26"/>
      <c r="F30" s="26"/>
      <c r="G30" s="26"/>
    </row>
    <row r="31" spans="1:7" ht="15">
      <c r="A31" s="24" t="s">
        <v>36</v>
      </c>
      <c r="B31" s="25" t="s">
        <v>8</v>
      </c>
      <c r="C31" s="26" t="s">
        <v>90</v>
      </c>
      <c r="D31" s="26"/>
      <c r="E31" s="26"/>
      <c r="F31" s="26"/>
      <c r="G31" s="26"/>
    </row>
    <row r="32" spans="1:7" ht="15">
      <c r="A32" s="20" t="s">
        <v>37</v>
      </c>
      <c r="B32" s="21" t="s">
        <v>138</v>
      </c>
      <c r="C32" s="22" t="s">
        <v>91</v>
      </c>
      <c r="D32" s="21" t="s">
        <v>15</v>
      </c>
      <c r="E32" s="3">
        <v>14.4</v>
      </c>
      <c r="F32" s="43">
        <v>0</v>
      </c>
      <c r="G32" s="23">
        <f t="shared" ref="G32:G36" si="2">ROUND(E32*ROUND(F32,2),2)</f>
        <v>0</v>
      </c>
    </row>
    <row r="33" spans="1:7" ht="30">
      <c r="A33" s="20" t="s">
        <v>39</v>
      </c>
      <c r="B33" s="21" t="s">
        <v>38</v>
      </c>
      <c r="C33" s="22" t="s">
        <v>82</v>
      </c>
      <c r="D33" s="21" t="s">
        <v>18</v>
      </c>
      <c r="E33" s="3">
        <v>10</v>
      </c>
      <c r="F33" s="43">
        <v>0</v>
      </c>
      <c r="G33" s="23">
        <f t="shared" si="2"/>
        <v>0</v>
      </c>
    </row>
    <row r="34" spans="1:7" ht="30">
      <c r="A34" s="20" t="s">
        <v>40</v>
      </c>
      <c r="B34" s="28" t="s">
        <v>138</v>
      </c>
      <c r="C34" s="22" t="s">
        <v>92</v>
      </c>
      <c r="D34" s="21" t="s">
        <v>18</v>
      </c>
      <c r="E34" s="3">
        <v>12</v>
      </c>
      <c r="F34" s="43">
        <v>0</v>
      </c>
      <c r="G34" s="23">
        <f t="shared" si="2"/>
        <v>0</v>
      </c>
    </row>
    <row r="35" spans="1:7" ht="15">
      <c r="A35" s="20" t="s">
        <v>41</v>
      </c>
      <c r="B35" s="21" t="s">
        <v>38</v>
      </c>
      <c r="C35" s="22" t="s">
        <v>93</v>
      </c>
      <c r="D35" s="21" t="s">
        <v>25</v>
      </c>
      <c r="E35" s="3">
        <v>1.5</v>
      </c>
      <c r="F35" s="43">
        <v>0</v>
      </c>
      <c r="G35" s="23">
        <f t="shared" si="2"/>
        <v>0</v>
      </c>
    </row>
    <row r="36" spans="1:7" ht="30">
      <c r="A36" s="20" t="s">
        <v>42</v>
      </c>
      <c r="B36" s="21" t="s">
        <v>38</v>
      </c>
      <c r="C36" s="22" t="s">
        <v>43</v>
      </c>
      <c r="D36" s="21" t="s">
        <v>16</v>
      </c>
      <c r="E36" s="3">
        <v>2</v>
      </c>
      <c r="F36" s="43">
        <v>0</v>
      </c>
      <c r="G36" s="23">
        <f t="shared" si="2"/>
        <v>0</v>
      </c>
    </row>
    <row r="37" spans="1:7" ht="15">
      <c r="A37" s="24" t="s">
        <v>44</v>
      </c>
      <c r="B37" s="25" t="s">
        <v>5</v>
      </c>
      <c r="C37" s="26" t="s">
        <v>129</v>
      </c>
      <c r="D37" s="26"/>
      <c r="E37" s="26"/>
      <c r="F37" s="26"/>
      <c r="G37" s="26"/>
    </row>
    <row r="38" spans="1:7" ht="15">
      <c r="A38" s="24" t="s">
        <v>125</v>
      </c>
      <c r="B38" s="25" t="s">
        <v>8</v>
      </c>
      <c r="C38" s="31" t="s">
        <v>46</v>
      </c>
      <c r="D38" s="31"/>
      <c r="E38" s="31"/>
      <c r="F38" s="31"/>
      <c r="G38" s="31"/>
    </row>
    <row r="39" spans="1:7" ht="30">
      <c r="A39" s="20" t="s">
        <v>126</v>
      </c>
      <c r="B39" s="21" t="s">
        <v>48</v>
      </c>
      <c r="C39" s="22" t="s">
        <v>103</v>
      </c>
      <c r="D39" s="21" t="s">
        <v>15</v>
      </c>
      <c r="E39" s="3">
        <v>13</v>
      </c>
      <c r="F39" s="43">
        <v>0</v>
      </c>
      <c r="G39" s="23">
        <f t="shared" ref="G39:G41" si="3">ROUND(E39*ROUND(F39,2),2)</f>
        <v>0</v>
      </c>
    </row>
    <row r="40" spans="1:7" ht="30">
      <c r="A40" s="20" t="s">
        <v>127</v>
      </c>
      <c r="B40" s="21" t="s">
        <v>48</v>
      </c>
      <c r="C40" s="22" t="s">
        <v>104</v>
      </c>
      <c r="D40" s="21" t="s">
        <v>15</v>
      </c>
      <c r="E40" s="3">
        <v>4</v>
      </c>
      <c r="F40" s="43">
        <v>0</v>
      </c>
      <c r="G40" s="23">
        <f t="shared" si="3"/>
        <v>0</v>
      </c>
    </row>
    <row r="41" spans="1:7" ht="30">
      <c r="A41" s="20" t="s">
        <v>128</v>
      </c>
      <c r="B41" s="21" t="s">
        <v>49</v>
      </c>
      <c r="C41" s="22" t="s">
        <v>142</v>
      </c>
      <c r="D41" s="21" t="s">
        <v>15</v>
      </c>
      <c r="E41" s="3">
        <v>12.4</v>
      </c>
      <c r="F41" s="43">
        <v>0</v>
      </c>
      <c r="G41" s="23">
        <f t="shared" si="3"/>
        <v>0</v>
      </c>
    </row>
    <row r="42" spans="1:7" ht="15">
      <c r="A42" s="32"/>
      <c r="B42" s="33"/>
      <c r="C42" s="26" t="s">
        <v>83</v>
      </c>
      <c r="D42" s="26"/>
      <c r="E42" s="26"/>
      <c r="F42" s="26"/>
      <c r="G42" s="26"/>
    </row>
    <row r="43" spans="1:7" ht="15">
      <c r="A43" s="24" t="s">
        <v>45</v>
      </c>
      <c r="B43" s="25" t="s">
        <v>8</v>
      </c>
      <c r="C43" s="26" t="s">
        <v>105</v>
      </c>
      <c r="D43" s="26"/>
      <c r="E43" s="26"/>
      <c r="F43" s="26"/>
      <c r="G43" s="26"/>
    </row>
    <row r="44" spans="1:7" s="5" customFormat="1" ht="30">
      <c r="A44" s="34" t="s">
        <v>47</v>
      </c>
      <c r="B44" s="30" t="s">
        <v>50</v>
      </c>
      <c r="C44" s="35" t="s">
        <v>141</v>
      </c>
      <c r="D44" s="30" t="s">
        <v>15</v>
      </c>
      <c r="E44" s="3">
        <v>12</v>
      </c>
      <c r="F44" s="44">
        <v>0</v>
      </c>
      <c r="G44" s="23">
        <f t="shared" ref="G44:G46" si="4">ROUND(E44*ROUND(F44,2),2)</f>
        <v>0</v>
      </c>
    </row>
    <row r="45" spans="1:7" ht="60">
      <c r="A45" s="20" t="s">
        <v>130</v>
      </c>
      <c r="B45" s="21" t="s">
        <v>50</v>
      </c>
      <c r="C45" s="22" t="s">
        <v>107</v>
      </c>
      <c r="D45" s="21" t="s">
        <v>15</v>
      </c>
      <c r="E45" s="3">
        <v>12</v>
      </c>
      <c r="F45" s="43">
        <v>0</v>
      </c>
      <c r="G45" s="23">
        <f t="shared" si="4"/>
        <v>0</v>
      </c>
    </row>
    <row r="46" spans="1:7" ht="60">
      <c r="A46" s="20" t="s">
        <v>79</v>
      </c>
      <c r="B46" s="21" t="s">
        <v>50</v>
      </c>
      <c r="C46" s="22" t="s">
        <v>140</v>
      </c>
      <c r="D46" s="21" t="s">
        <v>15</v>
      </c>
      <c r="E46" s="3">
        <v>12</v>
      </c>
      <c r="F46" s="43">
        <v>0</v>
      </c>
      <c r="G46" s="23">
        <f t="shared" si="4"/>
        <v>0</v>
      </c>
    </row>
    <row r="47" spans="1:7" ht="15">
      <c r="A47" s="24" t="s">
        <v>131</v>
      </c>
      <c r="B47" s="25" t="s">
        <v>8</v>
      </c>
      <c r="C47" s="26" t="s">
        <v>51</v>
      </c>
      <c r="D47" s="26"/>
      <c r="E47" s="26"/>
      <c r="F47" s="26"/>
      <c r="G47" s="26"/>
    </row>
    <row r="48" spans="1:7" ht="30">
      <c r="A48" s="20" t="s">
        <v>133</v>
      </c>
      <c r="B48" s="21" t="s">
        <v>139</v>
      </c>
      <c r="C48" s="22" t="s">
        <v>81</v>
      </c>
      <c r="D48" s="21" t="s">
        <v>15</v>
      </c>
      <c r="E48" s="3">
        <v>20</v>
      </c>
      <c r="F48" s="43">
        <v>0</v>
      </c>
      <c r="G48" s="23">
        <f>ROUND(E48*ROUND(F48,2),2)</f>
        <v>0</v>
      </c>
    </row>
    <row r="49" spans="1:7" ht="15">
      <c r="A49" s="24" t="s">
        <v>134</v>
      </c>
      <c r="B49" s="25" t="s">
        <v>8</v>
      </c>
      <c r="C49" s="36" t="s">
        <v>132</v>
      </c>
      <c r="D49" s="36"/>
      <c r="E49" s="36"/>
      <c r="F49" s="36"/>
      <c r="G49" s="36"/>
    </row>
    <row r="50" spans="1:7" ht="30">
      <c r="A50" s="20" t="s">
        <v>135</v>
      </c>
      <c r="B50" s="37" t="s">
        <v>85</v>
      </c>
      <c r="C50" s="38" t="s">
        <v>106</v>
      </c>
      <c r="D50" s="21" t="s">
        <v>145</v>
      </c>
      <c r="E50" s="3">
        <v>12</v>
      </c>
      <c r="F50" s="43">
        <v>0</v>
      </c>
      <c r="G50" s="23">
        <f>ROUND(E50*ROUND(F50,2),2)</f>
        <v>0</v>
      </c>
    </row>
    <row r="51" spans="1:7" ht="15">
      <c r="A51" s="24" t="s">
        <v>52</v>
      </c>
      <c r="B51" s="25" t="s">
        <v>5</v>
      </c>
      <c r="C51" s="26" t="s">
        <v>53</v>
      </c>
      <c r="D51" s="26"/>
      <c r="E51" s="26"/>
      <c r="F51" s="26"/>
      <c r="G51" s="26"/>
    </row>
    <row r="52" spans="1:7" ht="15">
      <c r="A52" s="24" t="s">
        <v>54</v>
      </c>
      <c r="B52" s="25" t="s">
        <v>8</v>
      </c>
      <c r="C52" s="26" t="s">
        <v>55</v>
      </c>
      <c r="D52" s="26"/>
      <c r="E52" s="26"/>
      <c r="F52" s="26"/>
      <c r="G52" s="26"/>
    </row>
    <row r="53" spans="1:7" ht="60">
      <c r="A53" s="20" t="s">
        <v>56</v>
      </c>
      <c r="B53" s="21" t="s">
        <v>57</v>
      </c>
      <c r="C53" s="22" t="s">
        <v>58</v>
      </c>
      <c r="D53" s="21" t="s">
        <v>18</v>
      </c>
      <c r="E53" s="3">
        <v>2</v>
      </c>
      <c r="F53" s="43">
        <v>0</v>
      </c>
      <c r="G53" s="23">
        <f>ROUND(E53*ROUND(F53,2),2)</f>
        <v>0</v>
      </c>
    </row>
    <row r="54" spans="1:7" ht="15">
      <c r="A54" s="24" t="s">
        <v>59</v>
      </c>
      <c r="B54" s="25" t="s">
        <v>8</v>
      </c>
      <c r="C54" s="26" t="s">
        <v>60</v>
      </c>
      <c r="D54" s="26"/>
      <c r="E54" s="26"/>
      <c r="F54" s="26"/>
      <c r="G54" s="26"/>
    </row>
    <row r="55" spans="1:7" ht="45">
      <c r="A55" s="20" t="s">
        <v>61</v>
      </c>
      <c r="B55" s="21" t="s">
        <v>62</v>
      </c>
      <c r="C55" s="22" t="s">
        <v>63</v>
      </c>
      <c r="D55" s="21" t="s">
        <v>15</v>
      </c>
      <c r="E55" s="3">
        <v>4</v>
      </c>
      <c r="F55" s="43">
        <v>0</v>
      </c>
      <c r="G55" s="23">
        <f>ROUND(E55*ROUND(F55,2),2)</f>
        <v>0</v>
      </c>
    </row>
    <row r="56" spans="1:7" ht="15">
      <c r="A56" s="24" t="s">
        <v>64</v>
      </c>
      <c r="B56" s="25" t="s">
        <v>8</v>
      </c>
      <c r="C56" s="26" t="s">
        <v>65</v>
      </c>
      <c r="D56" s="26"/>
      <c r="E56" s="26"/>
      <c r="F56" s="26"/>
      <c r="G56" s="26"/>
    </row>
    <row r="57" spans="1:7" ht="45">
      <c r="A57" s="20" t="s">
        <v>66</v>
      </c>
      <c r="B57" s="21" t="s">
        <v>67</v>
      </c>
      <c r="C57" s="22" t="s">
        <v>68</v>
      </c>
      <c r="D57" s="21" t="s">
        <v>18</v>
      </c>
      <c r="E57" s="3">
        <v>2</v>
      </c>
      <c r="F57" s="43">
        <v>0</v>
      </c>
      <c r="G57" s="23">
        <f>ROUND(E57*ROUND(F57,2),2)</f>
        <v>0</v>
      </c>
    </row>
    <row r="58" spans="1:7" ht="15">
      <c r="A58" s="24" t="s">
        <v>69</v>
      </c>
      <c r="B58" s="25" t="s">
        <v>5</v>
      </c>
      <c r="C58" s="26" t="s">
        <v>70</v>
      </c>
      <c r="D58" s="26"/>
      <c r="E58" s="26"/>
      <c r="F58" s="26"/>
      <c r="G58" s="26"/>
    </row>
    <row r="59" spans="1:7" ht="15">
      <c r="A59" s="24" t="s">
        <v>71</v>
      </c>
      <c r="B59" s="25" t="s">
        <v>8</v>
      </c>
      <c r="C59" s="26" t="s">
        <v>72</v>
      </c>
      <c r="D59" s="26"/>
      <c r="E59" s="26"/>
      <c r="F59" s="26"/>
      <c r="G59" s="26"/>
    </row>
    <row r="60" spans="1:7" ht="30">
      <c r="A60" s="20" t="s">
        <v>73</v>
      </c>
      <c r="B60" s="21">
        <v>40</v>
      </c>
      <c r="C60" s="22" t="s">
        <v>80</v>
      </c>
      <c r="D60" s="21" t="s">
        <v>15</v>
      </c>
      <c r="E60" s="3">
        <v>2</v>
      </c>
      <c r="F60" s="43">
        <v>0</v>
      </c>
      <c r="G60" s="23">
        <f>ROUND(E60*ROUND(F60,2),2)</f>
        <v>0</v>
      </c>
    </row>
    <row r="61" spans="1:7" ht="15">
      <c r="A61" s="24" t="s">
        <v>136</v>
      </c>
      <c r="B61" s="25" t="s">
        <v>8</v>
      </c>
      <c r="C61" s="26" t="s">
        <v>74</v>
      </c>
      <c r="D61" s="26"/>
      <c r="E61" s="26"/>
      <c r="F61" s="26"/>
      <c r="G61" s="26"/>
    </row>
    <row r="62" spans="1:7" ht="30">
      <c r="A62" s="20" t="s">
        <v>137</v>
      </c>
      <c r="B62" s="21" t="s">
        <v>75</v>
      </c>
      <c r="C62" s="22" t="s">
        <v>108</v>
      </c>
      <c r="D62" s="21" t="s">
        <v>15</v>
      </c>
      <c r="E62" s="3">
        <v>50</v>
      </c>
      <c r="F62" s="43">
        <v>0</v>
      </c>
      <c r="G62" s="23">
        <f>ROUND(E62*ROUND(F62,2),2)</f>
        <v>0</v>
      </c>
    </row>
    <row r="63" spans="1:7" ht="15">
      <c r="A63" s="39" t="s">
        <v>76</v>
      </c>
      <c r="B63" s="39"/>
      <c r="C63" s="39"/>
      <c r="D63" s="39"/>
      <c r="E63" s="39"/>
      <c r="F63" s="39"/>
      <c r="G63" s="40">
        <f>SUM(G8:G62)</f>
        <v>0</v>
      </c>
    </row>
    <row r="64" spans="1:7" ht="15">
      <c r="A64" s="39" t="s">
        <v>77</v>
      </c>
      <c r="B64" s="39"/>
      <c r="C64" s="39"/>
      <c r="D64" s="39"/>
      <c r="E64" s="39"/>
      <c r="F64" s="39"/>
      <c r="G64" s="40">
        <f>ROUND(G63*0.23,2)</f>
        <v>0</v>
      </c>
    </row>
    <row r="65" spans="1:7" ht="15">
      <c r="A65" s="39" t="s">
        <v>78</v>
      </c>
      <c r="B65" s="39"/>
      <c r="C65" s="39"/>
      <c r="D65" s="39"/>
      <c r="E65" s="39"/>
      <c r="F65" s="39"/>
      <c r="G65" s="40">
        <f>G63+G64</f>
        <v>0</v>
      </c>
    </row>
    <row r="67" spans="1:7" ht="12.95" customHeight="1">
      <c r="E67" s="1"/>
    </row>
    <row r="70" spans="1:7" ht="12.95" customHeight="1">
      <c r="D70" s="41" t="s">
        <v>151</v>
      </c>
      <c r="E70" s="41"/>
      <c r="F70" s="41"/>
      <c r="G70" s="41"/>
    </row>
    <row r="71" spans="1:7" ht="12.95" customHeight="1">
      <c r="D71" s="42" t="s">
        <v>152</v>
      </c>
      <c r="E71" s="42"/>
      <c r="F71" s="42"/>
      <c r="G71" s="42"/>
    </row>
  </sheetData>
  <sheetProtection algorithmName="SHA-512" hashValue="yOWso1vURhtggQKr/JipwSOiJ3SoDjpBQLbhPDfxrdt8NDw4EJTM/ODEdHkdV4TJDOzNe9JvxMZWvIeO9uLLpA==" saltValue="2Cgo1XJ1i+rS/B2/nL+/ew==" spinCount="100000" sheet="1" objects="1" scenarios="1" selectLockedCells="1"/>
  <mergeCells count="31">
    <mergeCell ref="D70:G70"/>
    <mergeCell ref="D71:G71"/>
    <mergeCell ref="C59:G59"/>
    <mergeCell ref="C61:G61"/>
    <mergeCell ref="C49:G49"/>
    <mergeCell ref="C51:G51"/>
    <mergeCell ref="C52:G52"/>
    <mergeCell ref="C54:G54"/>
    <mergeCell ref="C56:G56"/>
    <mergeCell ref="C58:G58"/>
    <mergeCell ref="A63:F63"/>
    <mergeCell ref="A64:F64"/>
    <mergeCell ref="A65:F65"/>
    <mergeCell ref="C7:G7"/>
    <mergeCell ref="C6:G6"/>
    <mergeCell ref="C9:G9"/>
    <mergeCell ref="C18:G18"/>
    <mergeCell ref="C19:G19"/>
    <mergeCell ref="C21:G21"/>
    <mergeCell ref="C23:G23"/>
    <mergeCell ref="C31:G31"/>
    <mergeCell ref="C37:G37"/>
    <mergeCell ref="C38:G38"/>
    <mergeCell ref="C42:G42"/>
    <mergeCell ref="C43:G43"/>
    <mergeCell ref="C47:G47"/>
    <mergeCell ref="C24:G24"/>
    <mergeCell ref="C30:G30"/>
    <mergeCell ref="A1:G1"/>
    <mergeCell ref="A3:G3"/>
    <mergeCell ref="A2:G2"/>
  </mergeCells>
  <phoneticPr fontId="0" type="noConversion"/>
  <printOptions horizontalCentered="1"/>
  <pageMargins left="0.78740157480314965" right="0.59055118110236227" top="0.59055118110236227" bottom="0.59055118110236227" header="0.78740157480314965" footer="0.78740157480314965"/>
  <pageSetup paperSize="9" scale="90" fitToWidth="0" fitToHeight="0" orientation="portrait" r:id="rId1"/>
  <headerFooter alignWithMargins="0">
    <oddHeader>&amp;R&amp;"Calibri,Standardowy"Załącznik nr 2.2</oddHeader>
  </headerFooter>
  <rowBreaks count="2" manualBreakCount="2">
    <brk id="29" max="6" man="1"/>
    <brk id="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Część 2</vt:lpstr>
      <vt:lpstr>'Kosztorys ofertowy Część 2'!Obszar_wydruku</vt:lpstr>
      <vt:lpstr>'Kosztorys ofertowy Część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Robert Bębenek</cp:lastModifiedBy>
  <cp:revision>6</cp:revision>
  <cp:lastPrinted>2021-07-26T07:09:36Z</cp:lastPrinted>
  <dcterms:created xsi:type="dcterms:W3CDTF">2014-03-13T09:03:16Z</dcterms:created>
  <dcterms:modified xsi:type="dcterms:W3CDTF">2021-07-26T12:53:21Z</dcterms:modified>
</cp:coreProperties>
</file>