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1\08 Przebudowa drogi powiatowej nr 3527W Antoniówka - Groszowice - Piotrowice (IV Etap)\"/>
    </mc:Choice>
  </mc:AlternateContent>
  <xr:revisionPtr revIDLastSave="0" documentId="13_ncr:1_{5DF0EE33-E028-4FF9-92EB-BE4BA4CF3B59}" xr6:coauthVersionLast="46" xr6:coauthVersionMax="46" xr10:uidLastSave="{00000000-0000-0000-0000-000000000000}"/>
  <workbookProtection workbookAlgorithmName="SHA-512" workbookHashValue="4eOx7TzKqM0lsw0CnXYKJQre1vv+S259vOOi0uEibAi/Md7ZCC1GJVrKAEA7aA8ovDyxeQVwtYq1yPrKwibr/w==" workbookSaltValue="yXdj+eqHejXcgOhlag1gDQ==" workbookSpinCount="100000" lockStructure="1"/>
  <bookViews>
    <workbookView xWindow="30" yWindow="30" windowWidth="28770" windowHeight="15570" xr2:uid="{00000000-000D-0000-FFFF-FFFF00000000}"/>
  </bookViews>
  <sheets>
    <sheet name="2.2 Kosztorys ofertowy" sheetId="5" r:id="rId1"/>
  </sheets>
  <definedNames>
    <definedName name="_xlnm.Print_Area" localSheetId="0">'2.2 Kosztorys ofertowy'!$A$1:$G$164</definedName>
    <definedName name="_xlnm.Print_Titles" localSheetId="0">'2.2 Kosztorys ofertowy'!$5:$6</definedName>
  </definedNames>
  <calcPr calcId="191029" fullPrecision="0"/>
</workbook>
</file>

<file path=xl/calcChain.xml><?xml version="1.0" encoding="utf-8"?>
<calcChain xmlns="http://schemas.openxmlformats.org/spreadsheetml/2006/main">
  <c r="G151" i="5" l="1"/>
  <c r="G149" i="5"/>
  <c r="G148" i="5"/>
  <c r="G145" i="5"/>
  <c r="G144" i="5"/>
  <c r="G143" i="5"/>
  <c r="G142" i="5"/>
  <c r="G141" i="5"/>
  <c r="G139" i="5"/>
  <c r="G136" i="5"/>
  <c r="G135" i="5"/>
  <c r="G134" i="5"/>
  <c r="G133" i="5"/>
  <c r="G132" i="5"/>
  <c r="G129" i="5"/>
  <c r="G127" i="5"/>
  <c r="G125" i="5"/>
  <c r="G122" i="5"/>
  <c r="G121" i="5"/>
  <c r="G119" i="5"/>
  <c r="G118" i="5"/>
  <c r="G116" i="5"/>
  <c r="G114" i="5"/>
  <c r="G112" i="5"/>
  <c r="G110" i="5"/>
  <c r="G108" i="5"/>
  <c r="G105" i="5"/>
  <c r="G103" i="5"/>
  <c r="G100" i="5"/>
  <c r="G99" i="5"/>
  <c r="G98" i="5"/>
  <c r="G97" i="5"/>
  <c r="G96" i="5"/>
  <c r="G95" i="5"/>
  <c r="G93" i="5"/>
  <c r="G91" i="5"/>
  <c r="G90" i="5"/>
  <c r="G89" i="5"/>
  <c r="G152" i="5" s="1"/>
  <c r="G88" i="5"/>
  <c r="G86" i="5"/>
  <c r="G79" i="5"/>
  <c r="G77" i="5"/>
  <c r="G76" i="5"/>
  <c r="G73" i="5"/>
  <c r="G71" i="5"/>
  <c r="G70" i="5"/>
  <c r="G69" i="5"/>
  <c r="G68" i="5"/>
  <c r="G67" i="5"/>
  <c r="G65" i="5"/>
  <c r="G62" i="5"/>
  <c r="G61" i="5"/>
  <c r="G60" i="5"/>
  <c r="G59" i="5"/>
  <c r="G58" i="5"/>
  <c r="G57" i="5"/>
  <c r="G56" i="5"/>
  <c r="G55" i="5"/>
  <c r="G52" i="5"/>
  <c r="G50" i="5"/>
  <c r="G48" i="5"/>
  <c r="G45" i="5"/>
  <c r="G44" i="5"/>
  <c r="G42" i="5"/>
  <c r="G41" i="5"/>
  <c r="G39" i="5"/>
  <c r="G37" i="5"/>
  <c r="G35" i="5"/>
  <c r="G33" i="5"/>
  <c r="G31" i="5"/>
  <c r="G28" i="5"/>
  <c r="G26" i="5"/>
  <c r="G23" i="5"/>
  <c r="G22" i="5"/>
  <c r="G21" i="5"/>
  <c r="G20" i="5"/>
  <c r="G19" i="5"/>
  <c r="G17" i="5"/>
  <c r="G15" i="5"/>
  <c r="G14" i="5"/>
  <c r="G13" i="5"/>
  <c r="G12" i="5"/>
  <c r="G10" i="5"/>
  <c r="A148" i="5"/>
  <c r="A139" i="5"/>
  <c r="A136" i="5"/>
  <c r="A118" i="5"/>
  <c r="A116" i="5"/>
  <c r="A79" i="5"/>
  <c r="A65" i="5"/>
  <c r="A62" i="5"/>
  <c r="G153" i="5" l="1"/>
  <c r="G154" i="5" s="1"/>
  <c r="G80" i="5"/>
  <c r="G156" i="5" s="1"/>
  <c r="G81" i="5" l="1"/>
  <c r="G82" i="5" s="1"/>
  <c r="G157" i="5"/>
  <c r="G158" i="5" s="1"/>
  <c r="A88" i="5"/>
  <c r="A89" i="5" s="1"/>
  <c r="A90" i="5" s="1"/>
  <c r="A91" i="5" s="1"/>
  <c r="A93" i="5" s="1"/>
  <c r="A95" i="5" s="1"/>
  <c r="A96" i="5" s="1"/>
  <c r="A97" i="5" s="1"/>
  <c r="A99" i="5" s="1"/>
  <c r="A100" i="5" s="1"/>
  <c r="A103" i="5" s="1"/>
  <c r="A105" i="5" s="1"/>
  <c r="A108" i="5" s="1"/>
  <c r="A110" i="5" s="1"/>
  <c r="A112" i="5" s="1"/>
  <c r="A114" i="5" s="1"/>
  <c r="A119" i="5" s="1"/>
  <c r="A121" i="5" s="1"/>
  <c r="A122" i="5" s="1"/>
  <c r="A125" i="5" s="1"/>
  <c r="A127" i="5" s="1"/>
  <c r="A129" i="5" s="1"/>
  <c r="A132" i="5" s="1"/>
  <c r="A133" i="5" s="1"/>
  <c r="A135" i="5" s="1"/>
  <c r="A141" i="5" s="1"/>
  <c r="A142" i="5" s="1"/>
  <c r="A143" i="5" s="1"/>
  <c r="A144" i="5" s="1"/>
  <c r="A145" i="5" s="1"/>
  <c r="A149" i="5" s="1"/>
  <c r="A151" i="5" s="1"/>
  <c r="A12" i="5" l="1"/>
  <c r="A13" i="5" s="1"/>
  <c r="A14" i="5" s="1"/>
  <c r="A15" i="5" s="1"/>
  <c r="A17" i="5" s="1"/>
  <c r="A19" i="5" s="1"/>
  <c r="A20" i="5" s="1"/>
  <c r="A21" i="5" s="1"/>
  <c r="A23" i="5" s="1"/>
  <c r="A26" i="5" s="1"/>
  <c r="A28" i="5" s="1"/>
  <c r="A31" i="5" s="1"/>
  <c r="A33" i="5" s="1"/>
  <c r="A35" i="5" s="1"/>
  <c r="A37" i="5" s="1"/>
  <c r="A39" i="5" s="1"/>
  <c r="A41" i="5" s="1"/>
  <c r="A42" i="5" l="1"/>
  <c r="A44" i="5" s="1"/>
  <c r="A45" i="5" s="1"/>
  <c r="A48" i="5" s="1"/>
  <c r="A50" i="5" s="1"/>
  <c r="A52" i="5" s="1"/>
  <c r="A55" i="5" s="1"/>
  <c r="A56" i="5" s="1"/>
  <c r="A57" i="5" s="1"/>
  <c r="A58" i="5" s="1"/>
  <c r="A59" i="5" s="1"/>
  <c r="A60" i="5" s="1"/>
  <c r="A61" i="5" s="1"/>
  <c r="A67" i="5" s="1"/>
  <c r="A68" i="5" s="1"/>
  <c r="A69" i="5" s="1"/>
  <c r="A70" i="5" s="1"/>
  <c r="A71" i="5" s="1"/>
  <c r="A73" i="5" s="1"/>
  <c r="A76" i="5" s="1"/>
  <c r="A77" i="5" s="1"/>
</calcChain>
</file>

<file path=xl/sharedStrings.xml><?xml version="1.0" encoding="utf-8"?>
<sst xmlns="http://schemas.openxmlformats.org/spreadsheetml/2006/main" count="597" uniqueCount="142">
  <si>
    <t>Numer ST</t>
  </si>
  <si>
    <t xml:space="preserve">Wyszczególnienie elementów rozliczeniowych </t>
  </si>
  <si>
    <t>Ilość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</si>
  <si>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</si>
  <si>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</si>
  <si>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</si>
  <si>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</si>
  <si>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</si>
  <si>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</si>
  <si>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</si>
  <si>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</si>
  <si>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</si>
  <si>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</si>
  <si>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</si>
  <si>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</si>
  <si>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</si>
  <si>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</si>
  <si>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</si>
  <si>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</si>
  <si>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</si>
  <si>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t>D-02.03.01</t>
  </si>
  <si>
    <t>Wykonanie nasypów</t>
  </si>
  <si>
    <t>PODBUDOWY</t>
  </si>
  <si>
    <t>D-04.01.01</t>
  </si>
  <si>
    <t>Koryto wraz z profilowaniem i zagęszczeniem podłoża</t>
  </si>
  <si>
    <t>D-04.04.01</t>
  </si>
  <si>
    <t>Kruszywo naturalne</t>
  </si>
  <si>
    <t>D-04.02.02</t>
  </si>
  <si>
    <t xml:space="preserve">Warstwy mrozoochronne z piasku, zagęszczone mechanicznie </t>
  </si>
  <si>
    <t>D-04.04.02</t>
  </si>
  <si>
    <t>Kruszywo łamane  stabilizowane mechanicznie</t>
  </si>
  <si>
    <t>D-04.03.01</t>
  </si>
  <si>
    <t>Oczyszczenie i skropienie warstw konstrukcyjnych</t>
  </si>
  <si>
    <t>Oczyszczenie i skropienie warstwy z kruszywa łamanego stabilizowanego mechanicznie emulsją asfaltową</t>
  </si>
  <si>
    <t>Oczyszczenie i skropienie warstw bitumicznych emulsją asfaltową</t>
  </si>
  <si>
    <t>D-04.05.01</t>
  </si>
  <si>
    <t>Ulepszenie podłoża z gruntu cementem gr. 15 cm</t>
  </si>
  <si>
    <t>Grunt stabilizowany  cementem Rm=2,5 Mpa (chodnik)</t>
  </si>
  <si>
    <t>NAWIERZCHNIE Z BETONU ASFALTOWEGO</t>
  </si>
  <si>
    <t>D-04.07.01</t>
  </si>
  <si>
    <t>Podbudowa zasadnicza gr. 9 cm</t>
  </si>
  <si>
    <t xml:space="preserve">Podbudowa zasadnicza z betonu asfaltowego, AC 16P - grubość po zagęszczeniu 9cm </t>
  </si>
  <si>
    <t>D-05.03.05</t>
  </si>
  <si>
    <t>Warstwa wiążąca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</si>
  <si>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</si>
  <si>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</si>
  <si>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</si>
  <si>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</si>
  <si>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</si>
  <si>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</si>
  <si>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</si>
  <si>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</si>
  <si>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</si>
  <si>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</si>
  <si>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</si>
  <si>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ROBOTY WYKOŃCZENIOWE</t>
  </si>
  <si>
    <t>D-06.04.01</t>
  </si>
  <si>
    <t xml:space="preserve">Odmulenie rowów   </t>
  </si>
  <si>
    <t>mb</t>
  </si>
  <si>
    <t>D-05.03.23</t>
  </si>
  <si>
    <t>Wykonanie płyt z wypustkami przy przejściach w miejscu obniżonego krawężnika</t>
  </si>
  <si>
    <t>ELEMENTY ULICY Z BRUKOWEJ KOSTKI KAMIENNEJ</t>
  </si>
  <si>
    <t>D-08.01.01</t>
  </si>
  <si>
    <t>Krawężniki betonowe o wymiarach 15x30x100 cm z wykonaniem ław betonowych na podsypce cementowo-piaskowej</t>
  </si>
  <si>
    <t>D-08.02.02</t>
  </si>
  <si>
    <t>Kostka betonowa gr. 8 cm typu behaton  - kolor czerwony (zjazdy)</t>
  </si>
  <si>
    <t>D-08.03.01</t>
  </si>
  <si>
    <t>Obrzeża betonowe o wymiarach 30x8 cm na podsypce piaskowo-cementowej 4 cm, spoiny wypełnione zaprawą cementową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</si>
  <si>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</si>
  <si>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</si>
  <si>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</si>
  <si>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</si>
  <si>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</si>
  <si>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Drzew o obwodzie pnia do 50 cm</t>
  </si>
  <si>
    <t>Drzew o  obwodzie pnia  od 101 do 150 cm</t>
  </si>
  <si>
    <t>Drzew o  obwodzie pnia  od 151 do 200 cm</t>
  </si>
  <si>
    <t>Drzew o obwodzie pnia od 51 do  100 cm</t>
  </si>
  <si>
    <t xml:space="preserve">Nawierzchnia z betonu asfaltowego, AC 16W - warstwa wiążąca - grubość po zagęszczeniu 5 cm - na zjazdach publicznych </t>
  </si>
  <si>
    <t>Usunięcie warstwy ziemi urodzajnej (humusu); grubość warstwy do 15 cm (na zjazdach i poboczu) wraz z wywozem na odkład poza teren budowy</t>
  </si>
  <si>
    <t>Ręczne rozebranie zjazdów betonowych z wywiezieniem materiału z rozbiórki poza teren budowy</t>
  </si>
  <si>
    <t>Mechaniczne rozebranie nawierzchni betonowej położonej pod warstwą bitumiczną, grubości średnio 10 cm z wywiezieniem materiału z rozbiórki poza teren budowy</t>
  </si>
  <si>
    <t xml:space="preserve">Odmulenie rowów przydrożnych z wyprofilowaniem skarp, grubość odmulenia zgodnie z niweletą ok. 30-50 cm, zagospodarowanie ziemi wraz  z odwozem poza teren budowy </t>
  </si>
  <si>
    <t xml:space="preserve">Płyty z wypustkami przy przejściach   </t>
  </si>
  <si>
    <t>D.05.03.23</t>
  </si>
  <si>
    <t>D.10.11.01</t>
  </si>
  <si>
    <t>Rury osłonowe do zabezpieczenia sieci podziemnych</t>
  </si>
  <si>
    <t>Mechaniczne rozebranie zjazdów z kostki betonowej</t>
  </si>
  <si>
    <t>Rozebranie przepustów rurowych  wraz ze sciankami - rury betonowe o średnicy 80 cm</t>
  </si>
  <si>
    <t>Ustawienie słupków stalowych dla znaków drogowych</t>
  </si>
  <si>
    <t>Przymocowanie tarcz znaków  drogowych odblaskowych do gotowych słupków zgodnie z  projektem  stałej organizacji ruchu</t>
  </si>
  <si>
    <t>D-03.02.01</t>
  </si>
  <si>
    <t>Studzienka ściekowa nad przepustem</t>
  </si>
  <si>
    <t>D.03.02.01</t>
  </si>
  <si>
    <t>Studzienka ściekowa uliczna fi 500 mm z osadnikiem  bez  syfonu</t>
  </si>
  <si>
    <t>Wartość podatku VAT 23%</t>
  </si>
  <si>
    <t>Odtworzenie trasy i punktów wysokościowych przy liniowych robotach ziemnych w terenie równinnym, inwentaryzacja powykonawcza</t>
  </si>
  <si>
    <t xml:space="preserve">Wykopy oraz przekopy na odkład w gruncie kat. I-IV z transportem urobku  w obrębie lub poza teren budowy </t>
  </si>
  <si>
    <t>Przykanalik z  rur PVC łączone  na wcisk  fi  200 mm wraz  z  zabezpieczeniem wylotu  do  rowu</t>
  </si>
  <si>
    <t>Przebudowa drogi powiatowej nr 3527W Antoniówka - Groszowice - Piotrowice (IV Etap)</t>
  </si>
  <si>
    <t>Rozebranie przepustów rurowych  wraz ze sciankami - rury betonowe o średnicy 40 cm</t>
  </si>
  <si>
    <t>Formowanie nasypów z gruntu kat. I-II dostarczonego spoza terenu budowy</t>
  </si>
  <si>
    <t>Formowanie nasypów  z gruntu kat. I-II dostarczonego spoza terenu budowy</t>
  </si>
  <si>
    <t xml:space="preserve">Mechaniczne wykonanie koryta na całej szerokości jezdni, zjazdów i  chodników w gruncie kat. I-IV z profilowaniem i zagęszczeniem podłoża
droga główna 610*5,9 = 3599 m2 
podbudowa  na  zjazdach publicznych  54,0 m2   
chodniki i  zjazdy przez  chodnik 1310,5 m2                                                            </t>
  </si>
  <si>
    <t xml:space="preserve">Wykonanie warstwy mrozoochronnej z piasku, zagęszczonej mechanicznie, grubość warstwy 10 cm na </t>
  </si>
  <si>
    <t xml:space="preserve">Grunt stabilizowany  cementem  Rm= 5 Mpa (zjazdy indywidualne)                       </t>
  </si>
  <si>
    <t xml:space="preserve">Nawierzchnia z betonu asfaltowego, AC 11S - warstwa ścieralna - grubość po zagęszczeniu 4 cm, w tym:                                                                                    </t>
  </si>
  <si>
    <t>Części przelotowe przepustów drogowych rurowych jednootworowych z rur PEHD o śr. 100 cm</t>
  </si>
  <si>
    <t>Ściana czołowa prefabrykat dla przepustu o śr. 100 cm</t>
  </si>
  <si>
    <t xml:space="preserve">Kostka betonowa gr. 6 cm typu behaton  - kolor szary (chodnik)                      </t>
  </si>
  <si>
    <t>Obrzeża betonowe o wymiarach 30x8 cm na podsypce piaskowo-cementowej 4 cm, i ławie betonowej z oporem</t>
  </si>
  <si>
    <t>Ściek skarpowy korytkowy</t>
  </si>
  <si>
    <t xml:space="preserve">Rozebranie przepustów rurowych  wraz ze sciankami - rury betonowe o średnicy 100 cm </t>
  </si>
  <si>
    <t xml:space="preserve">Mechaniczne wykonanie koryta na całej szerokości jezdni, zjazdów i  chodników w gruncie kat. I-IV z profilowaniem i zagęszczeniem podłoża
droga główna  450*5,9+45 = 2700 m2 
podbudowa  na  zjazdach publicznych  121,00 m2 
zjazdy indywidualne  z  kruszywa i kostki 141 m2  
chodniki i  zjazdy przez  chodnik 382 m2                                                            </t>
  </si>
  <si>
    <t xml:space="preserve">Grunt stabilizowany  cementem  Rm= 5 Mpa (zjazdy indywidualne)                 </t>
  </si>
  <si>
    <t xml:space="preserve">Wykonanie warstwy mrozoochronnej z piasku, zagęszczonej mechanicznie, grubość warstwy 10 cm </t>
  </si>
  <si>
    <t>Ściek typu mulda</t>
  </si>
  <si>
    <t>D-04.10.01</t>
  </si>
  <si>
    <t>Podbudowa z mieszanki mineralno - cementowo - emulsyjnej</t>
  </si>
  <si>
    <t>Podbudowa  z mieszanki mineralno -  cementowo  - emulsyjnej (MCE) grubości  po  zagęszczeniu 20  cm z doziarnieniem  mieszanki kruszywem.</t>
  </si>
  <si>
    <t>L.p.</t>
  </si>
  <si>
    <t>J.m.</t>
  </si>
  <si>
    <t>Cena jed. netto [PLN]</t>
  </si>
  <si>
    <t>Wartość netto [PLN]</t>
  </si>
  <si>
    <t>odcinek długości 610 m, od km 0+000 do km 0+610</t>
  </si>
  <si>
    <t>KOSZTORYS OFERTOWY</t>
  </si>
  <si>
    <t>odcinek o łącznej długości 1 060 m, od km 0+000 do km 0+610 oraz od km 2+400 do km 2+850</t>
  </si>
  <si>
    <t>oferta wariantowa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</si>
  <si>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</si>
  <si>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</si>
  <si>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D-04.04.02
D-04.10.01</t>
  </si>
  <si>
    <t>Kruszywo  łamane stabilizowane mechanicznie - warstwa  o grubości po zagęszczeniu 10 cm, pobocze</t>
  </si>
  <si>
    <t>Wykonanie podbudowy z kruszywa łamanego stabilizowanego mechanicznie 0/31,5 mm, grubość warstwy 20 cm</t>
  </si>
  <si>
    <t>…..............................................</t>
  </si>
  <si>
    <t>podpis i pieczęć Wykonawcy</t>
  </si>
  <si>
    <t>Wartość kosztorysowa netto robót dla odcinka</t>
  </si>
  <si>
    <t>Wartość kosztorysowa brutto robót dla odcinka</t>
  </si>
  <si>
    <t>Ogółem wartość kosztorysowa netto robót</t>
  </si>
  <si>
    <t>Ogółem wartość podatku VAT 23%</t>
  </si>
  <si>
    <t>Ogółem wartość kosztorysowa brutto robót (cena oferty)</t>
  </si>
  <si>
    <t>odcinek długości 450 m, od km 2+400 do km 2+850</t>
  </si>
  <si>
    <t>Frezowanie nawierzchni asfaltowych na zimno gr. ok. 4 cm z wywozem materiału z rozbiórki w obrębie lub poza teren budowy, do wykorzystania w podbudowie z MCE</t>
  </si>
  <si>
    <t>Mechaniczne malowanie linii segregacyjnych i krawędziowych ciągłych  i przerywanych na jezdni farbą chlorokauczukową P-1b, P-1e, P-1a, P-4, P-13, P-17, … (cienkowarstwowe) wg Projektu stałej organizacji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</si>
</sst>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9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9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39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</cellStyleXfs>
  <cellXfs count="100">
    <xf numFmtId="0" fontId="0" fillId="0" borderId="0" xfId="0"/>
    <xf numFmtId="4" fontId="44" fillId="46" borderId="10" xfId="261" applyNumberFormat="1" applyFont="1" applyFill="1" applyBorder="1" applyAlignment="1" applyProtection="1">
      <alignment horizontal="center" vertical="center"/>
    </xf>
    <xf numFmtId="4" fontId="0" fillId="46" borderId="10" xfId="261" applyNumberFormat="1" applyFont="1" applyFill="1" applyBorder="1" applyAlignment="1" applyProtection="1">
      <alignment horizontal="center" vertical="center"/>
    </xf>
    <xf numFmtId="0" fontId="46" fillId="46" borderId="10" xfId="257" applyNumberFormat="1" applyFont="1" applyFill="1" applyBorder="1" applyAlignment="1" applyProtection="1">
      <alignment vertical="center" wrapText="1"/>
    </xf>
    <xf numFmtId="0" fontId="44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vertical="center" wrapText="1"/>
    </xf>
    <xf numFmtId="0" fontId="44" fillId="0" borderId="10" xfId="261" applyNumberFormat="1" applyFont="1" applyFill="1" applyBorder="1" applyAlignment="1" applyProtection="1">
      <alignment horizontal="center" vertical="center"/>
    </xf>
    <xf numFmtId="0" fontId="44" fillId="0" borderId="10" xfId="257" applyNumberFormat="1" applyFont="1" applyFill="1" applyBorder="1" applyAlignment="1" applyProtection="1">
      <alignment horizontal="center" vertical="center"/>
    </xf>
    <xf numFmtId="0" fontId="44" fillId="0" borderId="10" xfId="257" applyNumberFormat="1" applyFont="1" applyFill="1" applyBorder="1" applyAlignment="1" applyProtection="1">
      <alignment vertical="center" wrapText="1"/>
    </xf>
    <xf numFmtId="0" fontId="46" fillId="46" borderId="10" xfId="268" applyNumberFormat="1" applyFont="1" applyFill="1" applyBorder="1" applyAlignment="1" applyProtection="1">
      <alignment horizontal="center" vertical="center"/>
    </xf>
    <xf numFmtId="0" fontId="44" fillId="46" borderId="10" xfId="268" applyNumberFormat="1" applyFont="1" applyFill="1" applyBorder="1" applyAlignment="1" applyProtection="1">
      <alignment horizontal="center" vertical="center"/>
    </xf>
    <xf numFmtId="0" fontId="44" fillId="0" borderId="10" xfId="268" applyNumberFormat="1" applyFont="1" applyFill="1" applyBorder="1" applyAlignment="1" applyProtection="1">
      <alignment horizontal="center" vertical="center"/>
    </xf>
    <xf numFmtId="0" fontId="44" fillId="0" borderId="10" xfId="268" applyNumberFormat="1" applyFont="1" applyFill="1" applyBorder="1" applyAlignment="1" applyProtection="1">
      <alignment vertical="center" wrapText="1"/>
    </xf>
    <xf numFmtId="0" fontId="46" fillId="46" borderId="10" xfId="268" applyNumberFormat="1" applyFont="1" applyFill="1" applyBorder="1" applyAlignment="1" applyProtection="1">
      <alignment vertical="center" wrapText="1"/>
    </xf>
    <xf numFmtId="0" fontId="46" fillId="46" borderId="10" xfId="261" applyNumberFormat="1" applyFont="1" applyFill="1" applyBorder="1" applyAlignment="1" applyProtection="1">
      <alignment horizontal="center" vertical="center"/>
    </xf>
    <xf numFmtId="0" fontId="44" fillId="0" borderId="10" xfId="261" applyNumberFormat="1" applyFont="1" applyFill="1" applyBorder="1" applyAlignment="1" applyProtection="1">
      <alignment vertical="center" wrapText="1"/>
    </xf>
    <xf numFmtId="0" fontId="44" fillId="46" borderId="10" xfId="264" applyNumberFormat="1" applyFont="1" applyFill="1" applyBorder="1" applyAlignment="1" applyProtection="1">
      <alignment horizontal="center" vertical="center"/>
    </xf>
    <xf numFmtId="0" fontId="44" fillId="0" borderId="10" xfId="264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horizontal="left" vertical="center" wrapText="1"/>
    </xf>
    <xf numFmtId="0" fontId="44" fillId="46" borderId="10" xfId="258" applyNumberFormat="1" applyFont="1" applyFill="1" applyBorder="1" applyAlignment="1" applyProtection="1">
      <alignment horizontal="center" vertical="center"/>
    </xf>
    <xf numFmtId="0" fontId="44" fillId="0" borderId="10" xfId="258" applyNumberFormat="1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44" fillId="50" borderId="11" xfId="272" applyFont="1" applyFill="1" applyBorder="1" applyAlignment="1" applyProtection="1">
      <alignment horizontal="center" vertical="center" wrapText="1"/>
    </xf>
    <xf numFmtId="0" fontId="44" fillId="50" borderId="11" xfId="272" applyFont="1" applyFill="1" applyBorder="1" applyAlignment="1" applyProtection="1">
      <alignment horizontal="center" vertical="center"/>
    </xf>
    <xf numFmtId="4" fontId="44" fillId="50" borderId="11" xfId="272" applyNumberFormat="1" applyFont="1" applyFill="1" applyBorder="1" applyAlignment="1" applyProtection="1">
      <alignment horizontal="center" vertical="center" wrapText="1"/>
    </xf>
    <xf numFmtId="4" fontId="44" fillId="50" borderId="11" xfId="261" applyNumberFormat="1" applyFont="1" applyFill="1" applyBorder="1" applyAlignment="1" applyProtection="1">
      <alignment horizontal="center" vertical="center" wrapText="1"/>
    </xf>
    <xf numFmtId="1" fontId="44" fillId="50" borderId="11" xfId="272" applyNumberFormat="1" applyFont="1" applyFill="1" applyBorder="1" applyAlignment="1" applyProtection="1">
      <alignment horizontal="center" vertical="center" wrapText="1"/>
    </xf>
    <xf numFmtId="1" fontId="44" fillId="50" borderId="11" xfId="272" applyNumberFormat="1" applyFont="1" applyFill="1" applyBorder="1" applyAlignment="1" applyProtection="1">
      <alignment horizontal="center" vertical="center"/>
    </xf>
    <xf numFmtId="0" fontId="46" fillId="46" borderId="10" xfId="272" applyFont="1" applyFill="1" applyBorder="1" applyAlignment="1" applyProtection="1">
      <alignment horizontal="center" vertical="center" wrapText="1"/>
    </xf>
    <xf numFmtId="0" fontId="44" fillId="46" borderId="10" xfId="272" applyFont="1" applyFill="1" applyBorder="1" applyAlignment="1" applyProtection="1">
      <alignment horizontal="center" vertical="center" wrapText="1"/>
    </xf>
    <xf numFmtId="0" fontId="46" fillId="46" borderId="10" xfId="272" applyFont="1" applyFill="1" applyBorder="1" applyAlignment="1" applyProtection="1">
      <alignment horizontal="left" vertical="center" wrapText="1"/>
    </xf>
    <xf numFmtId="0" fontId="46" fillId="46" borderId="10" xfId="261" applyFont="1" applyFill="1" applyBorder="1" applyAlignment="1" applyProtection="1">
      <alignment horizontal="center" vertical="center"/>
    </xf>
    <xf numFmtId="0" fontId="46" fillId="0" borderId="10" xfId="272" applyFont="1" applyFill="1" applyBorder="1" applyAlignment="1" applyProtection="1">
      <alignment horizontal="center" vertical="center"/>
    </xf>
    <xf numFmtId="0" fontId="44" fillId="0" borderId="10" xfId="272" applyFont="1" applyFill="1" applyBorder="1" applyAlignment="1" applyProtection="1">
      <alignment horizontal="center" vertical="center" wrapText="1"/>
    </xf>
    <xf numFmtId="0" fontId="44" fillId="0" borderId="10" xfId="272" applyFont="1" applyFill="1" applyBorder="1" applyAlignment="1" applyProtection="1">
      <alignment horizontal="left" vertical="center" wrapText="1"/>
    </xf>
    <xf numFmtId="166" fontId="44" fillId="0" borderId="10" xfId="272" applyNumberFormat="1" applyFont="1" applyFill="1" applyBorder="1" applyAlignment="1" applyProtection="1">
      <alignment horizontal="center" vertical="center" wrapText="1"/>
    </xf>
    <xf numFmtId="167" fontId="0" fillId="0" borderId="10" xfId="255" applyNumberFormat="1" applyFont="1" applyFill="1" applyBorder="1" applyAlignment="1" applyProtection="1">
      <alignment horizontal="center" vertical="center"/>
    </xf>
    <xf numFmtId="4" fontId="44" fillId="47" borderId="10" xfId="255" applyNumberFormat="1" applyFont="1" applyFill="1" applyBorder="1" applyAlignment="1" applyProtection="1">
      <alignment vertical="center"/>
    </xf>
    <xf numFmtId="0" fontId="46" fillId="46" borderId="10" xfId="272" applyFont="1" applyFill="1" applyBorder="1" applyAlignment="1" applyProtection="1">
      <alignment horizontal="center" vertical="center"/>
    </xf>
    <xf numFmtId="0" fontId="46" fillId="48" borderId="10" xfId="272" applyFont="1" applyFill="1" applyBorder="1" applyAlignment="1" applyProtection="1">
      <alignment horizontal="center" vertical="center"/>
    </xf>
    <xf numFmtId="0" fontId="44" fillId="0" borderId="14" xfId="272" applyFont="1" applyFill="1" applyBorder="1" applyAlignment="1" applyProtection="1">
      <alignment horizontal="center" vertical="center" wrapText="1"/>
    </xf>
    <xf numFmtId="3" fontId="44" fillId="0" borderId="10" xfId="272" applyNumberFormat="1" applyFont="1" applyFill="1" applyBorder="1" applyAlignment="1" applyProtection="1">
      <alignment horizontal="center" vertical="center" wrapText="1"/>
    </xf>
    <xf numFmtId="4" fontId="0" fillId="0" borderId="10" xfId="255" applyNumberFormat="1" applyFont="1" applyFill="1" applyBorder="1" applyAlignment="1" applyProtection="1">
      <alignment horizontal="center" vertical="center"/>
    </xf>
    <xf numFmtId="4" fontId="44" fillId="0" borderId="10" xfId="255" applyNumberFormat="1" applyFont="1" applyFill="1" applyBorder="1" applyAlignment="1" applyProtection="1">
      <alignment horizontal="center" vertical="center"/>
    </xf>
    <xf numFmtId="166" fontId="44" fillId="0" borderId="10" xfId="272" applyNumberFormat="1" applyFont="1" applyFill="1" applyBorder="1" applyAlignment="1" applyProtection="1">
      <alignment horizontal="left" vertical="center" wrapText="1"/>
    </xf>
    <xf numFmtId="0" fontId="46" fillId="46" borderId="10" xfId="268" applyFont="1" applyFill="1" applyBorder="1" applyAlignment="1" applyProtection="1">
      <alignment vertical="center" wrapText="1"/>
    </xf>
    <xf numFmtId="0" fontId="46" fillId="0" borderId="10" xfId="268" applyFont="1" applyFill="1" applyBorder="1" applyAlignment="1" applyProtection="1">
      <alignment horizontal="center" vertical="center"/>
    </xf>
    <xf numFmtId="166" fontId="44" fillId="0" borderId="10" xfId="268" applyNumberFormat="1" applyFont="1" applyFill="1" applyBorder="1" applyAlignment="1" applyProtection="1">
      <alignment horizontal="center" vertical="center" wrapText="1"/>
    </xf>
    <xf numFmtId="0" fontId="46" fillId="46" borderId="10" xfId="268" applyFont="1" applyFill="1" applyBorder="1" applyAlignment="1" applyProtection="1">
      <alignment horizontal="center" vertical="center"/>
    </xf>
    <xf numFmtId="0" fontId="46" fillId="46" borderId="10" xfId="261" applyFont="1" applyFill="1" applyBorder="1" applyAlignment="1" applyProtection="1">
      <alignment vertical="center" wrapText="1"/>
    </xf>
    <xf numFmtId="3" fontId="44" fillId="46" borderId="10" xfId="272" applyNumberFormat="1" applyFont="1" applyFill="1" applyBorder="1" applyAlignment="1" applyProtection="1">
      <alignment horizontal="center" vertical="center" wrapText="1"/>
    </xf>
    <xf numFmtId="0" fontId="44" fillId="46" borderId="10" xfId="268" applyFont="1" applyFill="1" applyBorder="1" applyAlignment="1" applyProtection="1">
      <alignment horizontal="center" vertical="center" wrapText="1"/>
    </xf>
    <xf numFmtId="0" fontId="44" fillId="0" borderId="10" xfId="268" applyFont="1" applyFill="1" applyBorder="1" applyAlignment="1" applyProtection="1">
      <alignment horizontal="center" vertical="center" wrapText="1"/>
    </xf>
    <xf numFmtId="166" fontId="44" fillId="0" borderId="10" xfId="268" applyNumberFormat="1" applyFont="1" applyFill="1" applyBorder="1" applyAlignment="1" applyProtection="1">
      <alignment horizontal="left" vertical="center" wrapText="1"/>
    </xf>
    <xf numFmtId="4" fontId="44" fillId="0" borderId="0" xfId="0" applyNumberFormat="1" applyFont="1" applyFill="1" applyAlignment="1" applyProtection="1">
      <alignment horizontal="center" vertical="center"/>
    </xf>
    <xf numFmtId="166" fontId="44" fillId="0" borderId="10" xfId="272" applyNumberFormat="1" applyFont="1" applyBorder="1" applyAlignment="1" applyProtection="1">
      <alignment horizontal="left" vertical="center" wrapText="1"/>
    </xf>
    <xf numFmtId="4" fontId="44" fillId="0" borderId="10" xfId="255" applyNumberFormat="1" applyFont="1" applyBorder="1" applyAlignment="1" applyProtection="1">
      <alignment horizontal="center" vertical="center"/>
    </xf>
    <xf numFmtId="166" fontId="46" fillId="46" borderId="10" xfId="268" applyNumberFormat="1" applyFont="1" applyFill="1" applyBorder="1" applyAlignment="1" applyProtection="1">
      <alignment horizontal="left" vertical="center" wrapText="1"/>
    </xf>
    <xf numFmtId="0" fontId="44" fillId="46" borderId="10" xfId="261" applyFont="1" applyFill="1" applyBorder="1" applyAlignment="1" applyProtection="1">
      <alignment horizontal="center" vertical="center"/>
    </xf>
    <xf numFmtId="0" fontId="44" fillId="0" borderId="10" xfId="261" applyFont="1" applyFill="1" applyBorder="1" applyAlignment="1" applyProtection="1">
      <alignment horizontal="center" vertical="center"/>
    </xf>
    <xf numFmtId="0" fontId="44" fillId="0" borderId="10" xfId="264" applyFont="1" applyFill="1" applyBorder="1" applyAlignment="1" applyProtection="1">
      <alignment horizontal="center" vertical="center"/>
    </xf>
    <xf numFmtId="0" fontId="44" fillId="46" borderId="10" xfId="264" applyFont="1" applyFill="1" applyBorder="1" applyAlignment="1" applyProtection="1">
      <alignment horizontal="center" vertical="center"/>
    </xf>
    <xf numFmtId="166" fontId="46" fillId="46" borderId="10" xfId="272" applyNumberFormat="1" applyFont="1" applyFill="1" applyBorder="1" applyAlignment="1" applyProtection="1">
      <alignment horizontal="left" vertical="center" wrapText="1"/>
    </xf>
    <xf numFmtId="0" fontId="44" fillId="0" borderId="10" xfId="272" applyFont="1" applyFill="1" applyBorder="1" applyAlignment="1" applyProtection="1">
      <alignment horizontal="center" vertical="center"/>
    </xf>
    <xf numFmtId="0" fontId="44" fillId="49" borderId="10" xfId="272" applyFont="1" applyFill="1" applyBorder="1" applyAlignment="1" applyProtection="1">
      <alignment horizontal="center" vertical="center" wrapText="1"/>
    </xf>
    <xf numFmtId="166" fontId="44" fillId="49" borderId="10" xfId="272" applyNumberFormat="1" applyFont="1" applyFill="1" applyBorder="1" applyAlignment="1" applyProtection="1">
      <alignment horizontal="left" vertical="center" wrapText="1"/>
    </xf>
    <xf numFmtId="166" fontId="44" fillId="49" borderId="10" xfId="272" applyNumberFormat="1" applyFont="1" applyFill="1" applyBorder="1" applyAlignment="1" applyProtection="1">
      <alignment horizontal="center" vertical="center" wrapText="1"/>
    </xf>
    <xf numFmtId="0" fontId="46" fillId="46" borderId="10" xfId="255" applyFont="1" applyFill="1" applyBorder="1" applyAlignment="1" applyProtection="1">
      <alignment horizontal="center" vertical="center"/>
    </xf>
    <xf numFmtId="0" fontId="44" fillId="46" borderId="10" xfId="255" applyFont="1" applyFill="1" applyBorder="1" applyAlignment="1" applyProtection="1">
      <alignment horizontal="center" vertical="center"/>
    </xf>
    <xf numFmtId="0" fontId="44" fillId="46" borderId="10" xfId="254" applyFont="1" applyFill="1" applyBorder="1" applyAlignment="1" applyProtection="1">
      <alignment horizontal="center" vertical="center"/>
    </xf>
    <xf numFmtId="0" fontId="44" fillId="0" borderId="10" xfId="254" applyFont="1" applyFill="1" applyBorder="1" applyAlignment="1" applyProtection="1">
      <alignment horizontal="center" vertical="center"/>
    </xf>
    <xf numFmtId="0" fontId="44" fillId="0" borderId="10" xfId="255" applyFont="1" applyBorder="1" applyAlignment="1" applyProtection="1">
      <alignment horizontal="center" vertical="center"/>
    </xf>
    <xf numFmtId="0" fontId="44" fillId="0" borderId="10" xfId="261" applyFont="1" applyFill="1" applyBorder="1" applyAlignment="1" applyProtection="1">
      <alignment horizontal="left" vertical="center" wrapText="1"/>
    </xf>
    <xf numFmtId="0" fontId="44" fillId="0" borderId="10" xfId="255" applyFont="1" applyBorder="1" applyAlignment="1" applyProtection="1">
      <alignment horizontal="left" vertical="center" wrapText="1"/>
    </xf>
    <xf numFmtId="4" fontId="49" fillId="0" borderId="16" xfId="0" applyNumberFormat="1" applyFont="1" applyBorder="1" applyProtection="1"/>
    <xf numFmtId="4" fontId="49" fillId="0" borderId="11" xfId="0" applyNumberFormat="1" applyFont="1" applyBorder="1" applyProtection="1"/>
    <xf numFmtId="4" fontId="44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4" fontId="45" fillId="0" borderId="11" xfId="0" applyNumberFormat="1" applyFont="1" applyBorder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4" fontId="44" fillId="0" borderId="10" xfId="261" applyNumberFormat="1" applyFont="1" applyFill="1" applyBorder="1" applyAlignment="1" applyProtection="1">
      <alignment vertical="center"/>
      <protection locked="0"/>
    </xf>
    <xf numFmtId="4" fontId="44" fillId="0" borderId="10" xfId="255" applyNumberFormat="1" applyFont="1" applyFill="1" applyBorder="1" applyAlignment="1" applyProtection="1">
      <alignment vertical="center"/>
      <protection locked="0"/>
    </xf>
    <xf numFmtId="4" fontId="0" fillId="0" borderId="10" xfId="255" applyNumberFormat="1" applyFont="1" applyFill="1" applyBorder="1" applyAlignment="1" applyProtection="1">
      <alignment vertical="center"/>
      <protection locked="0"/>
    </xf>
    <xf numFmtId="4" fontId="44" fillId="0" borderId="10" xfId="255" applyNumberFormat="1" applyFont="1" applyBorder="1" applyAlignment="1" applyProtection="1">
      <alignment vertical="center"/>
      <protection locked="0"/>
    </xf>
    <xf numFmtId="4" fontId="44" fillId="49" borderId="10" xfId="255" applyNumberFormat="1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horizontal="right"/>
    </xf>
    <xf numFmtId="0" fontId="49" fillId="0" borderId="15" xfId="0" applyFont="1" applyBorder="1" applyAlignment="1" applyProtection="1">
      <alignment horizontal="right"/>
    </xf>
    <xf numFmtId="1" fontId="44" fillId="51" borderId="11" xfId="272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horizontal="center"/>
    </xf>
    <xf numFmtId="0" fontId="43" fillId="0" borderId="0" xfId="0" applyFont="1" applyAlignment="1" applyProtection="1">
      <alignment horizontal="center"/>
    </xf>
    <xf numFmtId="0" fontId="43" fillId="0" borderId="0" xfId="0" applyFont="1" applyAlignment="1" applyProtection="1">
      <alignment horizontal="center" vertical="center"/>
    </xf>
    <xf numFmtId="0" fontId="43" fillId="51" borderId="11" xfId="0" applyFont="1" applyFill="1" applyBorder="1" applyAlignment="1" applyProtection="1">
      <alignment horizontal="center"/>
    </xf>
    <xf numFmtId="0" fontId="44" fillId="0" borderId="0" xfId="0" applyFont="1" applyAlignment="1" applyProtection="1">
      <alignment horizontal="center"/>
    </xf>
    <xf numFmtId="0" fontId="48" fillId="0" borderId="0" xfId="0" applyFont="1" applyAlignment="1" applyProtection="1">
      <alignment horizontal="center" vertical="top"/>
    </xf>
    <xf numFmtId="0" fontId="45" fillId="0" borderId="0" xfId="0" applyFont="1" applyAlignment="1" applyProtection="1">
      <alignment horizontal="right"/>
    </xf>
    <xf numFmtId="0" fontId="45" fillId="0" borderId="15" xfId="0" applyFont="1" applyBorder="1" applyAlignment="1" applyProtection="1">
      <alignment horizontal="right"/>
    </xf>
  </cellXfs>
  <cellStyles count="349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5 3" xfId="19" xr:uid="{00000000-0005-0000-0000-000012000000}"/>
    <cellStyle name="20% - Accent5 4" xfId="20" xr:uid="{00000000-0005-0000-0000-000013000000}"/>
    <cellStyle name="20% - Accent6" xfId="21" xr:uid="{00000000-0005-0000-0000-000014000000}"/>
    <cellStyle name="20% - Accent6 2" xfId="22" xr:uid="{00000000-0005-0000-0000-000015000000}"/>
    <cellStyle name="20% - Accent6 3" xfId="23" xr:uid="{00000000-0005-0000-0000-000016000000}"/>
    <cellStyle name="20% - Accent6 4" xfId="24" xr:uid="{00000000-0005-0000-0000-000017000000}"/>
    <cellStyle name="20% - akcent 1 2" xfId="25" xr:uid="{00000000-0005-0000-0000-000018000000}"/>
    <cellStyle name="20% - akcent 1 2 2" xfId="26" xr:uid="{00000000-0005-0000-0000-000019000000}"/>
    <cellStyle name="20% - akcent 1 2 3" xfId="27" xr:uid="{00000000-0005-0000-0000-00001A000000}"/>
    <cellStyle name="20% - akcent 1 2 4" xfId="28" xr:uid="{00000000-0005-0000-0000-00001B000000}"/>
    <cellStyle name="20% - akcent 2 2" xfId="29" xr:uid="{00000000-0005-0000-0000-00001C000000}"/>
    <cellStyle name="20% - akcent 2 2 2" xfId="30" xr:uid="{00000000-0005-0000-0000-00001D000000}"/>
    <cellStyle name="20% - akcent 2 2 3" xfId="31" xr:uid="{00000000-0005-0000-0000-00001E000000}"/>
    <cellStyle name="20% - akcent 2 2 4" xfId="32" xr:uid="{00000000-0005-0000-0000-00001F000000}"/>
    <cellStyle name="20% - akcent 3 2" xfId="33" xr:uid="{00000000-0005-0000-0000-000020000000}"/>
    <cellStyle name="20% - akcent 3 2 2" xfId="34" xr:uid="{00000000-0005-0000-0000-000021000000}"/>
    <cellStyle name="20% - akcent 3 2 3" xfId="35" xr:uid="{00000000-0005-0000-0000-000022000000}"/>
    <cellStyle name="20% - akcent 3 2 4" xfId="36" xr:uid="{00000000-0005-0000-0000-000023000000}"/>
    <cellStyle name="20% - akcent 4 2" xfId="37" xr:uid="{00000000-0005-0000-0000-000024000000}"/>
    <cellStyle name="20% - akcent 4 2 2" xfId="38" xr:uid="{00000000-0005-0000-0000-000025000000}"/>
    <cellStyle name="20% - akcent 4 2 3" xfId="39" xr:uid="{00000000-0005-0000-0000-000026000000}"/>
    <cellStyle name="20% - akcent 4 2 4" xfId="40" xr:uid="{00000000-0005-0000-0000-000027000000}"/>
    <cellStyle name="20% - akcent 5 2" xfId="41" xr:uid="{00000000-0005-0000-0000-000028000000}"/>
    <cellStyle name="20% - akcent 5 2 2" xfId="42" xr:uid="{00000000-0005-0000-0000-000029000000}"/>
    <cellStyle name="20% - akcent 5 2 3" xfId="43" xr:uid="{00000000-0005-0000-0000-00002A000000}"/>
    <cellStyle name="20% - akcent 5 2 4" xfId="44" xr:uid="{00000000-0005-0000-0000-00002B000000}"/>
    <cellStyle name="20% - akcent 6 2" xfId="45" xr:uid="{00000000-0005-0000-0000-00002C000000}"/>
    <cellStyle name="20% - akcent 6 2 2" xfId="46" xr:uid="{00000000-0005-0000-0000-00002D000000}"/>
    <cellStyle name="20% - akcent 6 2 3" xfId="47" xr:uid="{00000000-0005-0000-0000-00002E000000}"/>
    <cellStyle name="20% - akcent 6 2 4" xfId="48" xr:uid="{00000000-0005-0000-0000-00002F000000}"/>
    <cellStyle name="40% - Accent1" xfId="49" xr:uid="{00000000-0005-0000-0000-000030000000}"/>
    <cellStyle name="40% - Accent1 2" xfId="50" xr:uid="{00000000-0005-0000-0000-000031000000}"/>
    <cellStyle name="40% - Accent1 3" xfId="51" xr:uid="{00000000-0005-0000-0000-000032000000}"/>
    <cellStyle name="40% - Accent1 4" xfId="52" xr:uid="{00000000-0005-0000-0000-000033000000}"/>
    <cellStyle name="40% - Accent2" xfId="53" xr:uid="{00000000-0005-0000-0000-000034000000}"/>
    <cellStyle name="40% - Accent2 2" xfId="54" xr:uid="{00000000-0005-0000-0000-000035000000}"/>
    <cellStyle name="40% - Accent2 3" xfId="55" xr:uid="{00000000-0005-0000-0000-000036000000}"/>
    <cellStyle name="40% - Accent2 4" xfId="56" xr:uid="{00000000-0005-0000-0000-000037000000}"/>
    <cellStyle name="40% - Accent3" xfId="57" xr:uid="{00000000-0005-0000-0000-000038000000}"/>
    <cellStyle name="40% - Accent3 2" xfId="58" xr:uid="{00000000-0005-0000-0000-000039000000}"/>
    <cellStyle name="40% - Accent3 3" xfId="59" xr:uid="{00000000-0005-0000-0000-00003A000000}"/>
    <cellStyle name="40% - Accent3 4" xfId="60" xr:uid="{00000000-0005-0000-0000-00003B000000}"/>
    <cellStyle name="40% - Accent4" xfId="61" xr:uid="{00000000-0005-0000-0000-00003C000000}"/>
    <cellStyle name="40% - Accent4 2" xfId="62" xr:uid="{00000000-0005-0000-0000-00003D000000}"/>
    <cellStyle name="40% - Accent4 3" xfId="63" xr:uid="{00000000-0005-0000-0000-00003E000000}"/>
    <cellStyle name="40% - Accent4 4" xfId="64" xr:uid="{00000000-0005-0000-0000-00003F000000}"/>
    <cellStyle name="40% - Accent5" xfId="65" xr:uid="{00000000-0005-0000-0000-000040000000}"/>
    <cellStyle name="40% - Accent5 2" xfId="66" xr:uid="{00000000-0005-0000-0000-000041000000}"/>
    <cellStyle name="40% - Accent5 3" xfId="67" xr:uid="{00000000-0005-0000-0000-000042000000}"/>
    <cellStyle name="40% - Accent5 4" xfId="68" xr:uid="{00000000-0005-0000-0000-000043000000}"/>
    <cellStyle name="40% - Accent6" xfId="69" xr:uid="{00000000-0005-0000-0000-000044000000}"/>
    <cellStyle name="40% - Accent6 2" xfId="70" xr:uid="{00000000-0005-0000-0000-000045000000}"/>
    <cellStyle name="40% - Accent6 3" xfId="71" xr:uid="{00000000-0005-0000-0000-000046000000}"/>
    <cellStyle name="40% - Accent6 4" xfId="72" xr:uid="{00000000-0005-0000-0000-000047000000}"/>
    <cellStyle name="40% - akcent 1 2" xfId="73" xr:uid="{00000000-0005-0000-0000-000048000000}"/>
    <cellStyle name="40% - akcent 1 2 2" xfId="74" xr:uid="{00000000-0005-0000-0000-000049000000}"/>
    <cellStyle name="40% - akcent 1 2 3" xfId="75" xr:uid="{00000000-0005-0000-0000-00004A000000}"/>
    <cellStyle name="40% - akcent 1 2 4" xfId="76" xr:uid="{00000000-0005-0000-0000-00004B000000}"/>
    <cellStyle name="40% - akcent 2 2" xfId="77" xr:uid="{00000000-0005-0000-0000-00004C000000}"/>
    <cellStyle name="40% - akcent 2 2 2" xfId="78" xr:uid="{00000000-0005-0000-0000-00004D000000}"/>
    <cellStyle name="40% - akcent 2 2 3" xfId="79" xr:uid="{00000000-0005-0000-0000-00004E000000}"/>
    <cellStyle name="40% - akcent 2 2 4" xfId="80" xr:uid="{00000000-0005-0000-0000-00004F000000}"/>
    <cellStyle name="40% - akcent 3 2" xfId="81" xr:uid="{00000000-0005-0000-0000-000050000000}"/>
    <cellStyle name="40% - akcent 3 2 2" xfId="82" xr:uid="{00000000-0005-0000-0000-000051000000}"/>
    <cellStyle name="40% - akcent 3 2 3" xfId="83" xr:uid="{00000000-0005-0000-0000-000052000000}"/>
    <cellStyle name="40% - akcent 3 2 4" xfId="84" xr:uid="{00000000-0005-0000-0000-000053000000}"/>
    <cellStyle name="40% - akcent 4 2" xfId="85" xr:uid="{00000000-0005-0000-0000-000054000000}"/>
    <cellStyle name="40% - akcent 4 2 2" xfId="86" xr:uid="{00000000-0005-0000-0000-000055000000}"/>
    <cellStyle name="40% - akcent 4 2 3" xfId="87" xr:uid="{00000000-0005-0000-0000-000056000000}"/>
    <cellStyle name="40% - akcent 4 2 4" xfId="88" xr:uid="{00000000-0005-0000-0000-000057000000}"/>
    <cellStyle name="40% - akcent 5 2" xfId="89" xr:uid="{00000000-0005-0000-0000-000058000000}"/>
    <cellStyle name="40% - akcent 5 2 2" xfId="90" xr:uid="{00000000-0005-0000-0000-000059000000}"/>
    <cellStyle name="40% - akcent 5 2 3" xfId="91" xr:uid="{00000000-0005-0000-0000-00005A000000}"/>
    <cellStyle name="40% - akcent 5 2 4" xfId="92" xr:uid="{00000000-0005-0000-0000-00005B000000}"/>
    <cellStyle name="40% - akcent 6 2" xfId="93" xr:uid="{00000000-0005-0000-0000-00005C000000}"/>
    <cellStyle name="40% - akcent 6 2 2" xfId="94" xr:uid="{00000000-0005-0000-0000-00005D000000}"/>
    <cellStyle name="40% - akcent 6 2 3" xfId="95" xr:uid="{00000000-0005-0000-0000-00005E000000}"/>
    <cellStyle name="40% - akcent 6 2 4" xfId="96" xr:uid="{00000000-0005-0000-0000-00005F000000}"/>
    <cellStyle name="60% - Accent1" xfId="97" xr:uid="{00000000-0005-0000-0000-000060000000}"/>
    <cellStyle name="60% - Accent1 2" xfId="98" xr:uid="{00000000-0005-0000-0000-000061000000}"/>
    <cellStyle name="60% - Accent1 3" xfId="99" xr:uid="{00000000-0005-0000-0000-000062000000}"/>
    <cellStyle name="60% - Accent1 4" xfId="100" xr:uid="{00000000-0005-0000-0000-000063000000}"/>
    <cellStyle name="60% - Accent2" xfId="101" xr:uid="{00000000-0005-0000-0000-000064000000}"/>
    <cellStyle name="60% - Accent2 2" xfId="102" xr:uid="{00000000-0005-0000-0000-000065000000}"/>
    <cellStyle name="60% - Accent2 3" xfId="103" xr:uid="{00000000-0005-0000-0000-000066000000}"/>
    <cellStyle name="60% - Accent2 4" xfId="104" xr:uid="{00000000-0005-0000-0000-000067000000}"/>
    <cellStyle name="60% - Accent3" xfId="105" xr:uid="{00000000-0005-0000-0000-000068000000}"/>
    <cellStyle name="60% - Accent3 2" xfId="106" xr:uid="{00000000-0005-0000-0000-000069000000}"/>
    <cellStyle name="60% - Accent3 3" xfId="107" xr:uid="{00000000-0005-0000-0000-00006A000000}"/>
    <cellStyle name="60% - Accent3 4" xfId="108" xr:uid="{00000000-0005-0000-0000-00006B000000}"/>
    <cellStyle name="60% - Accent4" xfId="109" xr:uid="{00000000-0005-0000-0000-00006C000000}"/>
    <cellStyle name="60% - Accent4 2" xfId="110" xr:uid="{00000000-0005-0000-0000-00006D000000}"/>
    <cellStyle name="60% - Accent4 3" xfId="111" xr:uid="{00000000-0005-0000-0000-00006E000000}"/>
    <cellStyle name="60% - Accent4 4" xfId="112" xr:uid="{00000000-0005-0000-0000-00006F000000}"/>
    <cellStyle name="60% - Accent5" xfId="113" xr:uid="{00000000-0005-0000-0000-000070000000}"/>
    <cellStyle name="60% - Accent5 2" xfId="114" xr:uid="{00000000-0005-0000-0000-000071000000}"/>
    <cellStyle name="60% - Accent5 3" xfId="115" xr:uid="{00000000-0005-0000-0000-000072000000}"/>
    <cellStyle name="60% - Accent5 4" xfId="116" xr:uid="{00000000-0005-0000-0000-000073000000}"/>
    <cellStyle name="60% - Accent6" xfId="117" xr:uid="{00000000-0005-0000-0000-000074000000}"/>
    <cellStyle name="60% - Accent6 2" xfId="118" xr:uid="{00000000-0005-0000-0000-000075000000}"/>
    <cellStyle name="60% - Accent6 3" xfId="119" xr:uid="{00000000-0005-0000-0000-000076000000}"/>
    <cellStyle name="60% - Accent6 4" xfId="120" xr:uid="{00000000-0005-0000-0000-000077000000}"/>
    <cellStyle name="60% - akcent 1 2" xfId="121" xr:uid="{00000000-0005-0000-0000-000078000000}"/>
    <cellStyle name="60% - akcent 1 2 2" xfId="122" xr:uid="{00000000-0005-0000-0000-000079000000}"/>
    <cellStyle name="60% - akcent 1 2 3" xfId="123" xr:uid="{00000000-0005-0000-0000-00007A000000}"/>
    <cellStyle name="60% - akcent 1 2 4" xfId="124" xr:uid="{00000000-0005-0000-0000-00007B000000}"/>
    <cellStyle name="60% - akcent 2 2" xfId="125" xr:uid="{00000000-0005-0000-0000-00007C000000}"/>
    <cellStyle name="60% - akcent 2 2 2" xfId="126" xr:uid="{00000000-0005-0000-0000-00007D000000}"/>
    <cellStyle name="60% - akcent 2 2 3" xfId="127" xr:uid="{00000000-0005-0000-0000-00007E000000}"/>
    <cellStyle name="60% - akcent 2 2 4" xfId="128" xr:uid="{00000000-0005-0000-0000-00007F000000}"/>
    <cellStyle name="60% - akcent 3 2" xfId="129" xr:uid="{00000000-0005-0000-0000-000080000000}"/>
    <cellStyle name="60% - akcent 3 2 2" xfId="130" xr:uid="{00000000-0005-0000-0000-000081000000}"/>
    <cellStyle name="60% - akcent 3 2 3" xfId="131" xr:uid="{00000000-0005-0000-0000-000082000000}"/>
    <cellStyle name="60% - akcent 3 2 4" xfId="132" xr:uid="{00000000-0005-0000-0000-000083000000}"/>
    <cellStyle name="60% - akcent 4 2" xfId="133" xr:uid="{00000000-0005-0000-0000-000084000000}"/>
    <cellStyle name="60% - akcent 4 2 2" xfId="134" xr:uid="{00000000-0005-0000-0000-000085000000}"/>
    <cellStyle name="60% - akcent 4 2 3" xfId="135" xr:uid="{00000000-0005-0000-0000-000086000000}"/>
    <cellStyle name="60% - akcent 4 2 4" xfId="136" xr:uid="{00000000-0005-0000-0000-000087000000}"/>
    <cellStyle name="60% - akcent 5 2" xfId="137" xr:uid="{00000000-0005-0000-0000-000088000000}"/>
    <cellStyle name="60% - akcent 5 2 2" xfId="138" xr:uid="{00000000-0005-0000-0000-000089000000}"/>
    <cellStyle name="60% - akcent 5 2 3" xfId="139" xr:uid="{00000000-0005-0000-0000-00008A000000}"/>
    <cellStyle name="60% - akcent 5 2 4" xfId="140" xr:uid="{00000000-0005-0000-0000-00008B000000}"/>
    <cellStyle name="60% - akcent 6 2" xfId="141" xr:uid="{00000000-0005-0000-0000-00008C000000}"/>
    <cellStyle name="60% - akcent 6 2 2" xfId="142" xr:uid="{00000000-0005-0000-0000-00008D000000}"/>
    <cellStyle name="60% - akcent 6 2 3" xfId="143" xr:uid="{00000000-0005-0000-0000-00008E000000}"/>
    <cellStyle name="60% - akcent 6 2 4" xfId="144" xr:uid="{00000000-0005-0000-0000-00008F000000}"/>
    <cellStyle name="Accent1" xfId="145" xr:uid="{00000000-0005-0000-0000-000090000000}"/>
    <cellStyle name="Accent1 2" xfId="146" xr:uid="{00000000-0005-0000-0000-000091000000}"/>
    <cellStyle name="Accent1 3" xfId="147" xr:uid="{00000000-0005-0000-0000-000092000000}"/>
    <cellStyle name="Accent1 4" xfId="148" xr:uid="{00000000-0005-0000-0000-000093000000}"/>
    <cellStyle name="Accent2" xfId="149" xr:uid="{00000000-0005-0000-0000-000094000000}"/>
    <cellStyle name="Accent2 2" xfId="150" xr:uid="{00000000-0005-0000-0000-000095000000}"/>
    <cellStyle name="Accent2 3" xfId="151" xr:uid="{00000000-0005-0000-0000-000096000000}"/>
    <cellStyle name="Accent2 4" xfId="152" xr:uid="{00000000-0005-0000-0000-000097000000}"/>
    <cellStyle name="Accent3" xfId="153" xr:uid="{00000000-0005-0000-0000-000098000000}"/>
    <cellStyle name="Accent3 2" xfId="154" xr:uid="{00000000-0005-0000-0000-000099000000}"/>
    <cellStyle name="Accent3 3" xfId="155" xr:uid="{00000000-0005-0000-0000-00009A000000}"/>
    <cellStyle name="Accent3 4" xfId="156" xr:uid="{00000000-0005-0000-0000-00009B000000}"/>
    <cellStyle name="Accent4" xfId="157" xr:uid="{00000000-0005-0000-0000-00009C000000}"/>
    <cellStyle name="Accent4 2" xfId="158" xr:uid="{00000000-0005-0000-0000-00009D000000}"/>
    <cellStyle name="Accent4 3" xfId="159" xr:uid="{00000000-0005-0000-0000-00009E000000}"/>
    <cellStyle name="Accent4 4" xfId="160" xr:uid="{00000000-0005-0000-0000-00009F000000}"/>
    <cellStyle name="Accent5" xfId="161" xr:uid="{00000000-0005-0000-0000-0000A0000000}"/>
    <cellStyle name="Accent5 2" xfId="162" xr:uid="{00000000-0005-0000-0000-0000A1000000}"/>
    <cellStyle name="Accent5 3" xfId="163" xr:uid="{00000000-0005-0000-0000-0000A2000000}"/>
    <cellStyle name="Accent5 4" xfId="164" xr:uid="{00000000-0005-0000-0000-0000A3000000}"/>
    <cellStyle name="Accent6" xfId="165" xr:uid="{00000000-0005-0000-0000-0000A4000000}"/>
    <cellStyle name="Accent6 2" xfId="166" xr:uid="{00000000-0005-0000-0000-0000A5000000}"/>
    <cellStyle name="Accent6 3" xfId="167" xr:uid="{00000000-0005-0000-0000-0000A6000000}"/>
    <cellStyle name="Accent6 4" xfId="168" xr:uid="{00000000-0005-0000-0000-0000A7000000}"/>
    <cellStyle name="Akcent 1 2" xfId="169" xr:uid="{00000000-0005-0000-0000-0000A8000000}"/>
    <cellStyle name="Akcent 1 2 2" xfId="170" xr:uid="{00000000-0005-0000-0000-0000A9000000}"/>
    <cellStyle name="Akcent 1 2 3" xfId="171" xr:uid="{00000000-0005-0000-0000-0000AA000000}"/>
    <cellStyle name="Akcent 1 2 4" xfId="172" xr:uid="{00000000-0005-0000-0000-0000AB000000}"/>
    <cellStyle name="Akcent 2 2" xfId="173" xr:uid="{00000000-0005-0000-0000-0000AC000000}"/>
    <cellStyle name="Akcent 2 2 2" xfId="174" xr:uid="{00000000-0005-0000-0000-0000AD000000}"/>
    <cellStyle name="Akcent 2 2 3" xfId="175" xr:uid="{00000000-0005-0000-0000-0000AE000000}"/>
    <cellStyle name="Akcent 2 2 4" xfId="176" xr:uid="{00000000-0005-0000-0000-0000AF000000}"/>
    <cellStyle name="Akcent 3 2" xfId="177" xr:uid="{00000000-0005-0000-0000-0000B0000000}"/>
    <cellStyle name="Akcent 3 2 2" xfId="178" xr:uid="{00000000-0005-0000-0000-0000B1000000}"/>
    <cellStyle name="Akcent 3 2 3" xfId="179" xr:uid="{00000000-0005-0000-0000-0000B2000000}"/>
    <cellStyle name="Akcent 3 2 4" xfId="180" xr:uid="{00000000-0005-0000-0000-0000B3000000}"/>
    <cellStyle name="Akcent 4 2" xfId="181" xr:uid="{00000000-0005-0000-0000-0000B4000000}"/>
    <cellStyle name="Akcent 4 2 2" xfId="182" xr:uid="{00000000-0005-0000-0000-0000B5000000}"/>
    <cellStyle name="Akcent 4 2 3" xfId="183" xr:uid="{00000000-0005-0000-0000-0000B6000000}"/>
    <cellStyle name="Akcent 4 2 4" xfId="184" xr:uid="{00000000-0005-0000-0000-0000B7000000}"/>
    <cellStyle name="Akcent 5 2" xfId="185" xr:uid="{00000000-0005-0000-0000-0000B8000000}"/>
    <cellStyle name="Akcent 5 2 2" xfId="186" xr:uid="{00000000-0005-0000-0000-0000B9000000}"/>
    <cellStyle name="Akcent 5 2 3" xfId="187" xr:uid="{00000000-0005-0000-0000-0000BA000000}"/>
    <cellStyle name="Akcent 5 2 4" xfId="188" xr:uid="{00000000-0005-0000-0000-0000BB000000}"/>
    <cellStyle name="Akcent 6 2" xfId="189" xr:uid="{00000000-0005-0000-0000-0000BC000000}"/>
    <cellStyle name="Akcent 6 2 2" xfId="190" xr:uid="{00000000-0005-0000-0000-0000BD000000}"/>
    <cellStyle name="Akcent 6 2 3" xfId="191" xr:uid="{00000000-0005-0000-0000-0000BE000000}"/>
    <cellStyle name="Akcent 6 2 4" xfId="192" xr:uid="{00000000-0005-0000-0000-0000BF000000}"/>
    <cellStyle name="Bad" xfId="193" xr:uid="{00000000-0005-0000-0000-0000C0000000}"/>
    <cellStyle name="Bad 2" xfId="194" xr:uid="{00000000-0005-0000-0000-0000C1000000}"/>
    <cellStyle name="Bad 3" xfId="195" xr:uid="{00000000-0005-0000-0000-0000C2000000}"/>
    <cellStyle name="Bad 4" xfId="196" xr:uid="{00000000-0005-0000-0000-0000C3000000}"/>
    <cellStyle name="Calculation" xfId="197" xr:uid="{00000000-0005-0000-0000-0000C4000000}"/>
    <cellStyle name="Calculation 2" xfId="198" xr:uid="{00000000-0005-0000-0000-0000C5000000}"/>
    <cellStyle name="Calculation 3" xfId="199" xr:uid="{00000000-0005-0000-0000-0000C6000000}"/>
    <cellStyle name="Calculation 4" xfId="200" xr:uid="{00000000-0005-0000-0000-0000C7000000}"/>
    <cellStyle name="Check Cell" xfId="201" xr:uid="{00000000-0005-0000-0000-0000C8000000}"/>
    <cellStyle name="Check Cell 2" xfId="202" xr:uid="{00000000-0005-0000-0000-0000C9000000}"/>
    <cellStyle name="Check Cell 3" xfId="203" xr:uid="{00000000-0005-0000-0000-0000CA000000}"/>
    <cellStyle name="Check Cell 4" xfId="204" xr:uid="{00000000-0005-0000-0000-0000CB000000}"/>
    <cellStyle name="Dane wejściowe 2" xfId="205" xr:uid="{00000000-0005-0000-0000-0000CC000000}"/>
    <cellStyle name="Dane wejściowe 2 2" xfId="206" xr:uid="{00000000-0005-0000-0000-0000CD000000}"/>
    <cellStyle name="Dane wejściowe 2 3" xfId="207" xr:uid="{00000000-0005-0000-0000-0000CE000000}"/>
    <cellStyle name="Dane wejściowe 2 4" xfId="208" xr:uid="{00000000-0005-0000-0000-0000CF000000}"/>
    <cellStyle name="Dane wyjściowe 2" xfId="209" xr:uid="{00000000-0005-0000-0000-0000D0000000}"/>
    <cellStyle name="Dane wyjściowe 2 2" xfId="210" xr:uid="{00000000-0005-0000-0000-0000D1000000}"/>
    <cellStyle name="Dane wyjściowe 2 3" xfId="211" xr:uid="{00000000-0005-0000-0000-0000D2000000}"/>
    <cellStyle name="Dane wyjściowe 2 4" xfId="212" xr:uid="{00000000-0005-0000-0000-0000D3000000}"/>
    <cellStyle name="Dobre 2" xfId="213" xr:uid="{00000000-0005-0000-0000-0000D4000000}"/>
    <cellStyle name="Dobre 2 2" xfId="214" xr:uid="{00000000-0005-0000-0000-0000D5000000}"/>
    <cellStyle name="Dobre 2 3" xfId="215" xr:uid="{00000000-0005-0000-0000-0000D6000000}"/>
    <cellStyle name="Dobre 2 4" xfId="216" xr:uid="{00000000-0005-0000-0000-0000D7000000}"/>
    <cellStyle name="Excel Built-in Normal" xfId="217" xr:uid="{00000000-0005-0000-0000-0000D8000000}"/>
    <cellStyle name="Explanatory Text" xfId="218" xr:uid="{00000000-0005-0000-0000-0000D9000000}"/>
    <cellStyle name="Good" xfId="219" xr:uid="{00000000-0005-0000-0000-0000DA000000}"/>
    <cellStyle name="Good 2" xfId="220" xr:uid="{00000000-0005-0000-0000-0000DB000000}"/>
    <cellStyle name="Good 3" xfId="221" xr:uid="{00000000-0005-0000-0000-0000DC000000}"/>
    <cellStyle name="Good 4" xfId="222" xr:uid="{00000000-0005-0000-0000-0000DD000000}"/>
    <cellStyle name="Heading 1" xfId="223" xr:uid="{00000000-0005-0000-0000-0000DE000000}"/>
    <cellStyle name="Heading 2" xfId="224" xr:uid="{00000000-0005-0000-0000-0000DF000000}"/>
    <cellStyle name="Heading 3" xfId="225" xr:uid="{00000000-0005-0000-0000-0000E0000000}"/>
    <cellStyle name="Heading 4" xfId="226" xr:uid="{00000000-0005-0000-0000-0000E1000000}"/>
    <cellStyle name="Input" xfId="227" xr:uid="{00000000-0005-0000-0000-0000E2000000}"/>
    <cellStyle name="Input 2" xfId="228" xr:uid="{00000000-0005-0000-0000-0000E3000000}"/>
    <cellStyle name="Input 3" xfId="229" xr:uid="{00000000-0005-0000-0000-0000E4000000}"/>
    <cellStyle name="Input 4" xfId="230" xr:uid="{00000000-0005-0000-0000-0000E5000000}"/>
    <cellStyle name="Komórka połączona 2" xfId="231" xr:uid="{00000000-0005-0000-0000-0000E6000000}"/>
    <cellStyle name="Komórka zaznaczona 2" xfId="232" xr:uid="{00000000-0005-0000-0000-0000E7000000}"/>
    <cellStyle name="Komórka zaznaczona 2 2" xfId="233" xr:uid="{00000000-0005-0000-0000-0000E8000000}"/>
    <cellStyle name="Komórka zaznaczona 2 3" xfId="234" xr:uid="{00000000-0005-0000-0000-0000E9000000}"/>
    <cellStyle name="Komórka zaznaczona 2 4" xfId="235" xr:uid="{00000000-0005-0000-0000-0000EA000000}"/>
    <cellStyle name="Linked Cell" xfId="236" xr:uid="{00000000-0005-0000-0000-0000EB000000}"/>
    <cellStyle name="Nagłówek 1 2" xfId="237" xr:uid="{00000000-0005-0000-0000-0000EC000000}"/>
    <cellStyle name="Nagłówek 2 2" xfId="238" xr:uid="{00000000-0005-0000-0000-0000ED000000}"/>
    <cellStyle name="Nagłówek 3 2" xfId="239" xr:uid="{00000000-0005-0000-0000-0000EE000000}"/>
    <cellStyle name="Nagłówek 4 2" xfId="240" xr:uid="{00000000-0005-0000-0000-0000EF000000}"/>
    <cellStyle name="Neutral" xfId="241" xr:uid="{00000000-0005-0000-0000-0000F0000000}"/>
    <cellStyle name="Neutral 2" xfId="242" xr:uid="{00000000-0005-0000-0000-0000F1000000}"/>
    <cellStyle name="Neutral 3" xfId="243" xr:uid="{00000000-0005-0000-0000-0000F2000000}"/>
    <cellStyle name="Neutral 4" xfId="244" xr:uid="{00000000-0005-0000-0000-0000F3000000}"/>
    <cellStyle name="Neutralne 2" xfId="245" xr:uid="{00000000-0005-0000-0000-0000F4000000}"/>
    <cellStyle name="Neutralne 2 2" xfId="246" xr:uid="{00000000-0005-0000-0000-0000F5000000}"/>
    <cellStyle name="Neutralne 2 3" xfId="247" xr:uid="{00000000-0005-0000-0000-0000F6000000}"/>
    <cellStyle name="Neutralne 2 4" xfId="248" xr:uid="{00000000-0005-0000-0000-0000F7000000}"/>
    <cellStyle name="Normal_ASFALT" xfId="249" xr:uid="{00000000-0005-0000-0000-0000F8000000}"/>
    <cellStyle name="Normalny" xfId="0" builtinId="0"/>
    <cellStyle name="Normalny 10" xfId="250" xr:uid="{00000000-0005-0000-0000-0000FA000000}"/>
    <cellStyle name="Normalny 10 2" xfId="251" xr:uid="{00000000-0005-0000-0000-0000FB000000}"/>
    <cellStyle name="Normalny 10 3" xfId="252" xr:uid="{00000000-0005-0000-0000-0000FC000000}"/>
    <cellStyle name="Normalny 10 4" xfId="253" xr:uid="{00000000-0005-0000-0000-0000FD000000}"/>
    <cellStyle name="Normalny 11" xfId="254" xr:uid="{00000000-0005-0000-0000-0000FE000000}"/>
    <cellStyle name="Normalny 12" xfId="255" xr:uid="{00000000-0005-0000-0000-0000FF000000}"/>
    <cellStyle name="Normalny 2" xfId="256" xr:uid="{00000000-0005-0000-0000-000000010000}"/>
    <cellStyle name="Normalny 2 2" xfId="257" xr:uid="{00000000-0005-0000-0000-000001010000}"/>
    <cellStyle name="Normalny 2 2 2" xfId="258" xr:uid="{00000000-0005-0000-0000-000002010000}"/>
    <cellStyle name="Normalny 2 2 3" xfId="259" xr:uid="{00000000-0005-0000-0000-000003010000}"/>
    <cellStyle name="Normalny 2 2 4" xfId="260" xr:uid="{00000000-0005-0000-0000-000004010000}"/>
    <cellStyle name="Normalny 3" xfId="261" xr:uid="{00000000-0005-0000-0000-000005010000}"/>
    <cellStyle name="Normalny 3 2" xfId="262" xr:uid="{00000000-0005-0000-0000-000006010000}"/>
    <cellStyle name="Normalny 3 3" xfId="263" xr:uid="{00000000-0005-0000-0000-000007010000}"/>
    <cellStyle name="Normalny 3 4" xfId="264" xr:uid="{00000000-0005-0000-0000-000008010000}"/>
    <cellStyle name="Normalny 3 5" xfId="265" xr:uid="{00000000-0005-0000-0000-000009010000}"/>
    <cellStyle name="Normalny 3 6" xfId="266" xr:uid="{00000000-0005-0000-0000-00000A010000}"/>
    <cellStyle name="Normalny 3_ASFALT" xfId="267" xr:uid="{00000000-0005-0000-0000-00000B010000}"/>
    <cellStyle name="Normalny 4" xfId="268" xr:uid="{00000000-0005-0000-0000-00000C010000}"/>
    <cellStyle name="Normalny 4 2" xfId="269" xr:uid="{00000000-0005-0000-0000-00000D010000}"/>
    <cellStyle name="Normalny 5" xfId="270" xr:uid="{00000000-0005-0000-0000-00000E010000}"/>
    <cellStyle name="Normalny 5 2" xfId="271" xr:uid="{00000000-0005-0000-0000-00000F010000}"/>
    <cellStyle name="Normalny 6" xfId="272" xr:uid="{00000000-0005-0000-0000-000010010000}"/>
    <cellStyle name="Normalny 7" xfId="273" xr:uid="{00000000-0005-0000-0000-000011010000}"/>
    <cellStyle name="Normalny 8" xfId="274" xr:uid="{00000000-0005-0000-0000-000012010000}"/>
    <cellStyle name="Normalny 8 2" xfId="275" xr:uid="{00000000-0005-0000-0000-000013010000}"/>
    <cellStyle name="Normalny 8 3" xfId="276" xr:uid="{00000000-0005-0000-0000-000014010000}"/>
    <cellStyle name="Normalny 8 4" xfId="277" xr:uid="{00000000-0005-0000-0000-000015010000}"/>
    <cellStyle name="Normalny 9" xfId="278" xr:uid="{00000000-0005-0000-0000-000016010000}"/>
    <cellStyle name="Normalny 9 2" xfId="279" xr:uid="{00000000-0005-0000-0000-000017010000}"/>
    <cellStyle name="Normalny 9 3" xfId="280" xr:uid="{00000000-0005-0000-0000-000018010000}"/>
    <cellStyle name="Normalny 9 4" xfId="281" xr:uid="{00000000-0005-0000-0000-000019010000}"/>
    <cellStyle name="Note" xfId="282" xr:uid="{00000000-0005-0000-0000-00001A010000}"/>
    <cellStyle name="Note 2" xfId="283" xr:uid="{00000000-0005-0000-0000-00001B010000}"/>
    <cellStyle name="Note 2 2" xfId="284" xr:uid="{00000000-0005-0000-0000-00001C010000}"/>
    <cellStyle name="Note 2 3" xfId="285" xr:uid="{00000000-0005-0000-0000-00001D010000}"/>
    <cellStyle name="Note 2 4" xfId="286" xr:uid="{00000000-0005-0000-0000-00001E010000}"/>
    <cellStyle name="Note 3" xfId="287" xr:uid="{00000000-0005-0000-0000-00001F010000}"/>
    <cellStyle name="Note 3 2" xfId="288" xr:uid="{00000000-0005-0000-0000-000020010000}"/>
    <cellStyle name="Note 3 2 2" xfId="289" xr:uid="{00000000-0005-0000-0000-000021010000}"/>
    <cellStyle name="Note 3 2 3" xfId="290" xr:uid="{00000000-0005-0000-0000-000022010000}"/>
    <cellStyle name="Note 3 2 4" xfId="291" xr:uid="{00000000-0005-0000-0000-000023010000}"/>
    <cellStyle name="Note 3 3" xfId="292" xr:uid="{00000000-0005-0000-0000-000024010000}"/>
    <cellStyle name="Note 3 3 2" xfId="293" xr:uid="{00000000-0005-0000-0000-000025010000}"/>
    <cellStyle name="Note 3 3 3" xfId="294" xr:uid="{00000000-0005-0000-0000-000026010000}"/>
    <cellStyle name="Note 3 3 4" xfId="295" xr:uid="{00000000-0005-0000-0000-000027010000}"/>
    <cellStyle name="Note 3 4" xfId="296" xr:uid="{00000000-0005-0000-0000-000028010000}"/>
    <cellStyle name="Note 3 5" xfId="297" xr:uid="{00000000-0005-0000-0000-000029010000}"/>
    <cellStyle name="Note 3 6" xfId="298" xr:uid="{00000000-0005-0000-0000-00002A010000}"/>
    <cellStyle name="Note 4" xfId="299" xr:uid="{00000000-0005-0000-0000-00002B010000}"/>
    <cellStyle name="Note 4 2" xfId="300" xr:uid="{00000000-0005-0000-0000-00002C010000}"/>
    <cellStyle name="Note 4 3" xfId="301" xr:uid="{00000000-0005-0000-0000-00002D010000}"/>
    <cellStyle name="Note 4 4" xfId="302" xr:uid="{00000000-0005-0000-0000-00002E010000}"/>
    <cellStyle name="Note 5" xfId="303" xr:uid="{00000000-0005-0000-0000-00002F010000}"/>
    <cellStyle name="Note 6" xfId="304" xr:uid="{00000000-0005-0000-0000-000030010000}"/>
    <cellStyle name="Note 7" xfId="305" xr:uid="{00000000-0005-0000-0000-000031010000}"/>
    <cellStyle name="Obliczenia 2" xfId="306" xr:uid="{00000000-0005-0000-0000-000032010000}"/>
    <cellStyle name="Obliczenia 2 2" xfId="307" xr:uid="{00000000-0005-0000-0000-000033010000}"/>
    <cellStyle name="Obliczenia 2 3" xfId="308" xr:uid="{00000000-0005-0000-0000-000034010000}"/>
    <cellStyle name="Obliczenia 2 4" xfId="309" xr:uid="{00000000-0005-0000-0000-000035010000}"/>
    <cellStyle name="Output" xfId="310" xr:uid="{00000000-0005-0000-0000-000036010000}"/>
    <cellStyle name="Output 2" xfId="311" xr:uid="{00000000-0005-0000-0000-000037010000}"/>
    <cellStyle name="Output 3" xfId="312" xr:uid="{00000000-0005-0000-0000-000038010000}"/>
    <cellStyle name="Output 4" xfId="313" xr:uid="{00000000-0005-0000-0000-000039010000}"/>
    <cellStyle name="Procentowy 2" xfId="314" xr:uid="{00000000-0005-0000-0000-00003A010000}"/>
    <cellStyle name="Procentowy 2 2" xfId="315" xr:uid="{00000000-0005-0000-0000-00003B010000}"/>
    <cellStyle name="Procentowy 2 3" xfId="316" xr:uid="{00000000-0005-0000-0000-00003C010000}"/>
    <cellStyle name="Procentowy 2 4" xfId="317" xr:uid="{00000000-0005-0000-0000-00003D010000}"/>
    <cellStyle name="Suma 2" xfId="318" xr:uid="{00000000-0005-0000-0000-00003E010000}"/>
    <cellStyle name="Tekst objaśnienia 2" xfId="319" xr:uid="{00000000-0005-0000-0000-00003F010000}"/>
    <cellStyle name="Tekst ostrzeżenia 2" xfId="320" xr:uid="{00000000-0005-0000-0000-000040010000}"/>
    <cellStyle name="Terespol" xfId="321" xr:uid="{00000000-0005-0000-0000-000041010000}"/>
    <cellStyle name="Terespol 2" xfId="322" xr:uid="{00000000-0005-0000-0000-000042010000}"/>
    <cellStyle name="Terespol 3" xfId="323" xr:uid="{00000000-0005-0000-0000-000043010000}"/>
    <cellStyle name="Terespol 4" xfId="324" xr:uid="{00000000-0005-0000-0000-000044010000}"/>
    <cellStyle name="TerespolA" xfId="325" xr:uid="{00000000-0005-0000-0000-000045010000}"/>
    <cellStyle name="TerespolA 2" xfId="326" xr:uid="{00000000-0005-0000-0000-000046010000}"/>
    <cellStyle name="TerespolA 3" xfId="327" xr:uid="{00000000-0005-0000-0000-000047010000}"/>
    <cellStyle name="TerespolA 4" xfId="328" xr:uid="{00000000-0005-0000-0000-000048010000}"/>
    <cellStyle name="TerespolD" xfId="329" xr:uid="{00000000-0005-0000-0000-000049010000}"/>
    <cellStyle name="TerespolD 2" xfId="330" xr:uid="{00000000-0005-0000-0000-00004A010000}"/>
    <cellStyle name="TerespolD 3" xfId="331" xr:uid="{00000000-0005-0000-0000-00004B010000}"/>
    <cellStyle name="TerespolD 4" xfId="332" xr:uid="{00000000-0005-0000-0000-00004C010000}"/>
    <cellStyle name="Title" xfId="333" xr:uid="{00000000-0005-0000-0000-00004D010000}"/>
    <cellStyle name="Total" xfId="334" xr:uid="{00000000-0005-0000-0000-00004E010000}"/>
    <cellStyle name="Tytuł 2" xfId="335" xr:uid="{00000000-0005-0000-0000-00004F010000}"/>
    <cellStyle name="Uwaga 2" xfId="336" xr:uid="{00000000-0005-0000-0000-000050010000}"/>
    <cellStyle name="Uwaga 2 2" xfId="337" xr:uid="{00000000-0005-0000-0000-000051010000}"/>
    <cellStyle name="Uwaga 2 3" xfId="338" xr:uid="{00000000-0005-0000-0000-000052010000}"/>
    <cellStyle name="Uwaga 2 4" xfId="339" xr:uid="{00000000-0005-0000-0000-000053010000}"/>
    <cellStyle name="Walutowy 2" xfId="340" xr:uid="{00000000-0005-0000-0000-000054010000}"/>
    <cellStyle name="Walutowy 2 2" xfId="341" xr:uid="{00000000-0005-0000-0000-000055010000}"/>
    <cellStyle name="Walutowy 2 3" xfId="342" xr:uid="{00000000-0005-0000-0000-000056010000}"/>
    <cellStyle name="Walutowy 2 4" xfId="343" xr:uid="{00000000-0005-0000-0000-000057010000}"/>
    <cellStyle name="Warning Text" xfId="344" xr:uid="{00000000-0005-0000-0000-000058010000}"/>
    <cellStyle name="Złe 2" xfId="345" xr:uid="{00000000-0005-0000-0000-000059010000}"/>
    <cellStyle name="Złe 2 2" xfId="346" xr:uid="{00000000-0005-0000-0000-00005A010000}"/>
    <cellStyle name="Złe 2 3" xfId="347" xr:uid="{00000000-0005-0000-0000-00005B010000}"/>
    <cellStyle name="Złe 2 4" xfId="348" xr:uid="{00000000-0005-0000-0000-00005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4"/>
  <sheetViews>
    <sheetView tabSelected="1" zoomScaleNormal="100" zoomScaleSheetLayoutView="100" workbookViewId="0">
      <selection activeCell="F10" sqref="F10"/>
    </sheetView>
  </sheetViews>
  <sheetFormatPr defaultColWidth="9.85546875" defaultRowHeight="15"/>
  <cols>
    <col min="1" max="1" width="4.7109375" style="21" customWidth="1"/>
    <col min="2" max="2" width="11.7109375" style="82" customWidth="1"/>
    <col min="3" max="3" width="52.7109375" style="21" customWidth="1"/>
    <col min="4" max="4" width="4.7109375" style="83" customWidth="1"/>
    <col min="5" max="5" width="9.7109375" style="80" customWidth="1"/>
    <col min="6" max="6" width="11.7109375" style="83" customWidth="1"/>
    <col min="7" max="7" width="14.7109375" style="83" customWidth="1"/>
    <col min="8" max="16384" width="9.85546875" style="21"/>
  </cols>
  <sheetData>
    <row r="1" spans="1:7" ht="15.75">
      <c r="A1" s="92" t="s">
        <v>124</v>
      </c>
      <c r="B1" s="92"/>
      <c r="C1" s="92"/>
      <c r="D1" s="92"/>
      <c r="E1" s="92"/>
      <c r="F1" s="92"/>
      <c r="G1" s="92"/>
    </row>
    <row r="2" spans="1:7">
      <c r="A2" s="93" t="s">
        <v>126</v>
      </c>
      <c r="B2" s="93"/>
      <c r="C2" s="93"/>
      <c r="D2" s="93"/>
      <c r="E2" s="93"/>
      <c r="F2" s="93"/>
      <c r="G2" s="93"/>
    </row>
    <row r="3" spans="1:7">
      <c r="A3" s="94" t="s">
        <v>98</v>
      </c>
      <c r="B3" s="94"/>
      <c r="C3" s="94"/>
      <c r="D3" s="94"/>
      <c r="E3" s="94"/>
      <c r="F3" s="94"/>
      <c r="G3" s="94"/>
    </row>
    <row r="4" spans="1:7">
      <c r="A4" s="94" t="s">
        <v>125</v>
      </c>
      <c r="B4" s="94"/>
      <c r="C4" s="94"/>
      <c r="D4" s="94"/>
      <c r="E4" s="94"/>
      <c r="F4" s="94"/>
      <c r="G4" s="94"/>
    </row>
    <row r="5" spans="1:7" ht="30">
      <c r="A5" s="22" t="s">
        <v>119</v>
      </c>
      <c r="B5" s="23" t="s">
        <v>0</v>
      </c>
      <c r="C5" s="22" t="s">
        <v>1</v>
      </c>
      <c r="D5" s="24" t="s">
        <v>120</v>
      </c>
      <c r="E5" s="24" t="s">
        <v>2</v>
      </c>
      <c r="F5" s="25" t="s">
        <v>121</v>
      </c>
      <c r="G5" s="25" t="s">
        <v>122</v>
      </c>
    </row>
    <row r="6" spans="1:7">
      <c r="A6" s="26">
        <v>1</v>
      </c>
      <c r="B6" s="27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</row>
    <row r="7" spans="1:7">
      <c r="A7" s="91" t="s">
        <v>123</v>
      </c>
      <c r="B7" s="91"/>
      <c r="C7" s="91"/>
      <c r="D7" s="91"/>
      <c r="E7" s="91"/>
      <c r="F7" s="91"/>
      <c r="G7" s="91"/>
    </row>
    <row r="8" spans="1:7">
      <c r="A8" s="28"/>
      <c r="B8" s="29"/>
      <c r="C8" s="30" t="s">
        <v>3</v>
      </c>
      <c r="D8" s="1" t="s">
        <v>4</v>
      </c>
      <c r="E8" s="1" t="s">
        <v>4</v>
      </c>
      <c r="F8" s="1" t="s">
        <v>4</v>
      </c>
      <c r="G8" s="1" t="s">
        <v>4</v>
      </c>
    </row>
    <row r="9" spans="1:7">
      <c r="A9" s="31"/>
      <c r="B9" s="29" t="s">
        <v>5</v>
      </c>
      <c r="C9" s="3" t="s">
        <v>6</v>
      </c>
      <c r="D9" s="1" t="s">
        <v>4</v>
      </c>
      <c r="E9" s="1" t="s">
        <v>4</v>
      </c>
      <c r="F9" s="1" t="s">
        <v>4</v>
      </c>
      <c r="G9" s="1" t="s">
        <v>4</v>
      </c>
    </row>
    <row r="10" spans="1:7" ht="45">
      <c r="A10" s="32">
        <v>1</v>
      </c>
      <c r="B10" s="33" t="s">
        <v>5</v>
      </c>
      <c r="C10" s="34" t="s">
        <v>95</v>
      </c>
      <c r="D10" s="35" t="s">
        <v>7</v>
      </c>
      <c r="E10" s="36">
        <v>0.61</v>
      </c>
      <c r="F10" s="84"/>
      <c r="G10" s="37">
        <f>ROUND(E10*ROUND(F10,2),2)</f>
        <v>0</v>
      </c>
    </row>
    <row r="11" spans="1:7">
      <c r="A11" s="38"/>
      <c r="B11" s="29" t="s">
        <v>8</v>
      </c>
      <c r="C11" s="30" t="s">
        <v>9</v>
      </c>
      <c r="D11" s="1" t="s">
        <v>4</v>
      </c>
      <c r="E11" s="1" t="s">
        <v>4</v>
      </c>
      <c r="F11" s="1" t="s">
        <v>4</v>
      </c>
      <c r="G11" s="1" t="s">
        <v>4</v>
      </c>
    </row>
    <row r="12" spans="1:7">
      <c r="A12" s="39">
        <f>A10+1</f>
        <v>2</v>
      </c>
      <c r="B12" s="40" t="s">
        <v>8</v>
      </c>
      <c r="C12" s="34" t="s">
        <v>73</v>
      </c>
      <c r="D12" s="41" t="s">
        <v>10</v>
      </c>
      <c r="E12" s="42">
        <v>2</v>
      </c>
      <c r="F12" s="85"/>
      <c r="G12" s="37">
        <f t="shared" ref="G12:G15" si="0">ROUND(E12*ROUND(F12,2),2)</f>
        <v>0</v>
      </c>
    </row>
    <row r="13" spans="1:7">
      <c r="A13" s="39">
        <f>A12+1</f>
        <v>3</v>
      </c>
      <c r="B13" s="40" t="s">
        <v>8</v>
      </c>
      <c r="C13" s="34" t="s">
        <v>76</v>
      </c>
      <c r="D13" s="41" t="s">
        <v>10</v>
      </c>
      <c r="E13" s="42">
        <v>2</v>
      </c>
      <c r="F13" s="85"/>
      <c r="G13" s="37">
        <f t="shared" si="0"/>
        <v>0</v>
      </c>
    </row>
    <row r="14" spans="1:7">
      <c r="A14" s="39">
        <f t="shared" ref="A14:A15" si="1">A13+1</f>
        <v>4</v>
      </c>
      <c r="B14" s="40" t="s">
        <v>8</v>
      </c>
      <c r="C14" s="34" t="s">
        <v>74</v>
      </c>
      <c r="D14" s="41" t="s">
        <v>10</v>
      </c>
      <c r="E14" s="42">
        <v>1</v>
      </c>
      <c r="F14" s="85"/>
      <c r="G14" s="37">
        <f t="shared" si="0"/>
        <v>0</v>
      </c>
    </row>
    <row r="15" spans="1:7">
      <c r="A15" s="39">
        <f t="shared" si="1"/>
        <v>5</v>
      </c>
      <c r="B15" s="40" t="s">
        <v>8</v>
      </c>
      <c r="C15" s="34" t="s">
        <v>75</v>
      </c>
      <c r="D15" s="41" t="s">
        <v>10</v>
      </c>
      <c r="E15" s="42">
        <v>1</v>
      </c>
      <c r="F15" s="85"/>
      <c r="G15" s="37">
        <f t="shared" si="0"/>
        <v>0</v>
      </c>
    </row>
    <row r="16" spans="1:7">
      <c r="A16" s="31"/>
      <c r="B16" s="4" t="s">
        <v>11</v>
      </c>
      <c r="C16" s="5" t="s">
        <v>12</v>
      </c>
      <c r="D16" s="1" t="s">
        <v>4</v>
      </c>
      <c r="E16" s="2" t="s">
        <v>4</v>
      </c>
      <c r="F16" s="1" t="s">
        <v>4</v>
      </c>
      <c r="G16" s="1" t="s">
        <v>4</v>
      </c>
    </row>
    <row r="17" spans="1:7" ht="45">
      <c r="A17" s="39">
        <f>A15+1</f>
        <v>6</v>
      </c>
      <c r="B17" s="33" t="s">
        <v>11</v>
      </c>
      <c r="C17" s="34" t="s">
        <v>78</v>
      </c>
      <c r="D17" s="35" t="s">
        <v>127</v>
      </c>
      <c r="E17" s="42">
        <v>3050</v>
      </c>
      <c r="F17" s="84"/>
      <c r="G17" s="37">
        <f>ROUND(E17*ROUND(F17,2),2)</f>
        <v>0</v>
      </c>
    </row>
    <row r="18" spans="1:7">
      <c r="A18" s="31"/>
      <c r="B18" s="4" t="s">
        <v>13</v>
      </c>
      <c r="C18" s="5" t="s">
        <v>14</v>
      </c>
      <c r="D18" s="1" t="s">
        <v>4</v>
      </c>
      <c r="E18" s="2" t="s">
        <v>4</v>
      </c>
      <c r="F18" s="1" t="s">
        <v>4</v>
      </c>
      <c r="G18" s="1" t="s">
        <v>4</v>
      </c>
    </row>
    <row r="19" spans="1:7" ht="30">
      <c r="A19" s="39">
        <f>A17+1</f>
        <v>7</v>
      </c>
      <c r="B19" s="33" t="s">
        <v>13</v>
      </c>
      <c r="C19" s="44" t="s">
        <v>79</v>
      </c>
      <c r="D19" s="35" t="s">
        <v>127</v>
      </c>
      <c r="E19" s="42">
        <v>57</v>
      </c>
      <c r="F19" s="85"/>
      <c r="G19" s="37">
        <f t="shared" ref="G19:G23" si="2">ROUND(E19*ROUND(F19,2),2)</f>
        <v>0</v>
      </c>
    </row>
    <row r="20" spans="1:7" ht="17.25">
      <c r="A20" s="39">
        <f>A19+1</f>
        <v>8</v>
      </c>
      <c r="B20" s="33" t="s">
        <v>13</v>
      </c>
      <c r="C20" s="44" t="s">
        <v>86</v>
      </c>
      <c r="D20" s="35" t="s">
        <v>127</v>
      </c>
      <c r="E20" s="42">
        <v>25</v>
      </c>
      <c r="F20" s="86"/>
      <c r="G20" s="37">
        <f t="shared" si="2"/>
        <v>0</v>
      </c>
    </row>
    <row r="21" spans="1:7" ht="60">
      <c r="A21" s="39">
        <f t="shared" ref="A21:A23" si="3">A20+1</f>
        <v>9</v>
      </c>
      <c r="B21" s="33" t="s">
        <v>13</v>
      </c>
      <c r="C21" s="44" t="s">
        <v>80</v>
      </c>
      <c r="D21" s="35" t="s">
        <v>127</v>
      </c>
      <c r="E21" s="42">
        <v>3050</v>
      </c>
      <c r="F21" s="85"/>
      <c r="G21" s="37">
        <f t="shared" si="2"/>
        <v>0</v>
      </c>
    </row>
    <row r="22" spans="1:7" ht="30">
      <c r="A22" s="39">
        <v>10</v>
      </c>
      <c r="B22" s="33" t="s">
        <v>13</v>
      </c>
      <c r="C22" s="44" t="s">
        <v>111</v>
      </c>
      <c r="D22" s="6" t="s">
        <v>15</v>
      </c>
      <c r="E22" s="42">
        <v>9</v>
      </c>
      <c r="F22" s="85"/>
      <c r="G22" s="37">
        <f t="shared" si="2"/>
        <v>0</v>
      </c>
    </row>
    <row r="23" spans="1:7" ht="45">
      <c r="A23" s="39">
        <f t="shared" si="3"/>
        <v>11</v>
      </c>
      <c r="B23" s="7" t="s">
        <v>16</v>
      </c>
      <c r="C23" s="8" t="s">
        <v>140</v>
      </c>
      <c r="D23" s="35" t="s">
        <v>127</v>
      </c>
      <c r="E23" s="42">
        <v>3050</v>
      </c>
      <c r="F23" s="85"/>
      <c r="G23" s="37">
        <f t="shared" si="2"/>
        <v>0</v>
      </c>
    </row>
    <row r="24" spans="1:7">
      <c r="A24" s="9"/>
      <c r="B24" s="10"/>
      <c r="C24" s="45" t="s">
        <v>17</v>
      </c>
      <c r="D24" s="1" t="s">
        <v>4</v>
      </c>
      <c r="E24" s="2" t="s">
        <v>4</v>
      </c>
      <c r="F24" s="1" t="s">
        <v>4</v>
      </c>
      <c r="G24" s="1" t="s">
        <v>4</v>
      </c>
    </row>
    <row r="25" spans="1:7">
      <c r="A25" s="9"/>
      <c r="B25" s="10" t="s">
        <v>18</v>
      </c>
      <c r="C25" s="45" t="s">
        <v>19</v>
      </c>
      <c r="D25" s="1" t="s">
        <v>4</v>
      </c>
      <c r="E25" s="2" t="s">
        <v>4</v>
      </c>
      <c r="F25" s="1" t="s">
        <v>4</v>
      </c>
      <c r="G25" s="1" t="s">
        <v>4</v>
      </c>
    </row>
    <row r="26" spans="1:7" ht="30">
      <c r="A26" s="46">
        <f>A23+1</f>
        <v>12</v>
      </c>
      <c r="B26" s="11" t="s">
        <v>18</v>
      </c>
      <c r="C26" s="12" t="s">
        <v>96</v>
      </c>
      <c r="D26" s="47" t="s">
        <v>128</v>
      </c>
      <c r="E26" s="42">
        <v>1894.35</v>
      </c>
      <c r="F26" s="85"/>
      <c r="G26" s="37">
        <f>ROUND(E26*ROUND(F26,2),2)</f>
        <v>0</v>
      </c>
    </row>
    <row r="27" spans="1:7">
      <c r="A27" s="48"/>
      <c r="B27" s="10" t="s">
        <v>20</v>
      </c>
      <c r="C27" s="13" t="s">
        <v>21</v>
      </c>
      <c r="D27" s="1" t="s">
        <v>4</v>
      </c>
      <c r="E27" s="2" t="s">
        <v>4</v>
      </c>
      <c r="F27" s="1" t="s">
        <v>4</v>
      </c>
      <c r="G27" s="1" t="s">
        <v>4</v>
      </c>
    </row>
    <row r="28" spans="1:7" ht="30">
      <c r="A28" s="39">
        <f>A26+1</f>
        <v>13</v>
      </c>
      <c r="B28" s="11" t="s">
        <v>20</v>
      </c>
      <c r="C28" s="12" t="s">
        <v>100</v>
      </c>
      <c r="D28" s="47" t="s">
        <v>128</v>
      </c>
      <c r="E28" s="42">
        <v>650</v>
      </c>
      <c r="F28" s="85"/>
      <c r="G28" s="37">
        <f>ROUND(E28*ROUND(F28,2),2)</f>
        <v>0</v>
      </c>
    </row>
    <row r="29" spans="1:7">
      <c r="A29" s="14"/>
      <c r="B29" s="4"/>
      <c r="C29" s="49" t="s">
        <v>22</v>
      </c>
      <c r="D29" s="1" t="s">
        <v>4</v>
      </c>
      <c r="E29" s="2" t="s">
        <v>4</v>
      </c>
      <c r="F29" s="1" t="s">
        <v>4</v>
      </c>
      <c r="G29" s="1" t="s">
        <v>4</v>
      </c>
    </row>
    <row r="30" spans="1:7">
      <c r="A30" s="28"/>
      <c r="B30" s="50" t="s">
        <v>23</v>
      </c>
      <c r="C30" s="5" t="s">
        <v>24</v>
      </c>
      <c r="D30" s="1" t="s">
        <v>4</v>
      </c>
      <c r="E30" s="2" t="s">
        <v>4</v>
      </c>
      <c r="F30" s="1" t="s">
        <v>4</v>
      </c>
      <c r="G30" s="1" t="s">
        <v>4</v>
      </c>
    </row>
    <row r="31" spans="1:7" ht="90">
      <c r="A31" s="46">
        <f>A28+1</f>
        <v>14</v>
      </c>
      <c r="B31" s="41" t="s">
        <v>23</v>
      </c>
      <c r="C31" s="15" t="s">
        <v>102</v>
      </c>
      <c r="D31" s="35" t="s">
        <v>127</v>
      </c>
      <c r="E31" s="43">
        <v>4963.5</v>
      </c>
      <c r="F31" s="85"/>
      <c r="G31" s="37">
        <f>ROUND(E31*ROUND(F31,2),2)</f>
        <v>0</v>
      </c>
    </row>
    <row r="32" spans="1:7">
      <c r="A32" s="31"/>
      <c r="B32" s="16" t="s">
        <v>25</v>
      </c>
      <c r="C32" s="49" t="s">
        <v>26</v>
      </c>
      <c r="D32" s="1" t="s">
        <v>4</v>
      </c>
      <c r="E32" s="2" t="s">
        <v>4</v>
      </c>
      <c r="F32" s="1" t="s">
        <v>4</v>
      </c>
      <c r="G32" s="1" t="s">
        <v>4</v>
      </c>
    </row>
    <row r="33" spans="1:7" ht="30">
      <c r="A33" s="39">
        <f>A31+1</f>
        <v>15</v>
      </c>
      <c r="B33" s="17" t="s">
        <v>25</v>
      </c>
      <c r="C33" s="15" t="s">
        <v>130</v>
      </c>
      <c r="D33" s="35" t="s">
        <v>127</v>
      </c>
      <c r="E33" s="43">
        <v>1424</v>
      </c>
      <c r="F33" s="85"/>
      <c r="G33" s="37">
        <f>ROUND(E33*ROUND(F33,2),2)</f>
        <v>0</v>
      </c>
    </row>
    <row r="34" spans="1:7" ht="30">
      <c r="A34" s="31"/>
      <c r="B34" s="51" t="s">
        <v>27</v>
      </c>
      <c r="C34" s="5" t="s">
        <v>28</v>
      </c>
      <c r="D34" s="1" t="s">
        <v>4</v>
      </c>
      <c r="E34" s="2" t="s">
        <v>4</v>
      </c>
      <c r="F34" s="1" t="s">
        <v>4</v>
      </c>
      <c r="G34" s="1" t="s">
        <v>4</v>
      </c>
    </row>
    <row r="35" spans="1:7" ht="30">
      <c r="A35" s="39">
        <f>A33+1</f>
        <v>16</v>
      </c>
      <c r="B35" s="52" t="s">
        <v>27</v>
      </c>
      <c r="C35" s="53" t="s">
        <v>103</v>
      </c>
      <c r="D35" s="47" t="s">
        <v>127</v>
      </c>
      <c r="E35" s="43">
        <v>64</v>
      </c>
      <c r="F35" s="85"/>
      <c r="G35" s="37">
        <f>ROUND(E35*ROUND(F35,2),2)</f>
        <v>0</v>
      </c>
    </row>
    <row r="36" spans="1:7">
      <c r="A36" s="31"/>
      <c r="B36" s="4" t="s">
        <v>29</v>
      </c>
      <c r="C36" s="5" t="s">
        <v>30</v>
      </c>
      <c r="D36" s="1" t="s">
        <v>4</v>
      </c>
      <c r="E36" s="2" t="s">
        <v>4</v>
      </c>
      <c r="F36" s="1" t="s">
        <v>4</v>
      </c>
      <c r="G36" s="1" t="s">
        <v>4</v>
      </c>
    </row>
    <row r="37" spans="1:7" ht="45">
      <c r="A37" s="39">
        <f>A35+1</f>
        <v>17</v>
      </c>
      <c r="B37" s="33" t="s">
        <v>129</v>
      </c>
      <c r="C37" s="44" t="s">
        <v>131</v>
      </c>
      <c r="D37" s="35" t="s">
        <v>127</v>
      </c>
      <c r="E37" s="54">
        <v>64</v>
      </c>
      <c r="F37" s="85"/>
      <c r="G37" s="37">
        <f>ROUND(E37*ROUND(F37,2),2)</f>
        <v>0</v>
      </c>
    </row>
    <row r="38" spans="1:7" ht="30">
      <c r="A38" s="31"/>
      <c r="B38" s="4" t="s">
        <v>116</v>
      </c>
      <c r="C38" s="5" t="s">
        <v>117</v>
      </c>
      <c r="D38" s="1" t="s">
        <v>4</v>
      </c>
      <c r="E38" s="2" t="s">
        <v>4</v>
      </c>
      <c r="F38" s="1" t="s">
        <v>4</v>
      </c>
      <c r="G38" s="1" t="s">
        <v>4</v>
      </c>
    </row>
    <row r="39" spans="1:7" ht="45">
      <c r="A39" s="39">
        <f>A37+1</f>
        <v>18</v>
      </c>
      <c r="B39" s="33"/>
      <c r="C39" s="55" t="s">
        <v>118</v>
      </c>
      <c r="D39" s="35" t="s">
        <v>127</v>
      </c>
      <c r="E39" s="54">
        <v>3599</v>
      </c>
      <c r="F39" s="85"/>
      <c r="G39" s="37">
        <f>ROUND(E39*ROUND(F39,2),2)</f>
        <v>0</v>
      </c>
    </row>
    <row r="40" spans="1:7">
      <c r="A40" s="31"/>
      <c r="B40" s="4" t="s">
        <v>31</v>
      </c>
      <c r="C40" s="5" t="s">
        <v>32</v>
      </c>
      <c r="D40" s="1" t="s">
        <v>4</v>
      </c>
      <c r="E40" s="2" t="s">
        <v>4</v>
      </c>
      <c r="F40" s="1" t="s">
        <v>4</v>
      </c>
      <c r="G40" s="1" t="s">
        <v>4</v>
      </c>
    </row>
    <row r="41" spans="1:7" ht="30">
      <c r="A41" s="39">
        <f>A39+1</f>
        <v>19</v>
      </c>
      <c r="B41" s="6" t="s">
        <v>31</v>
      </c>
      <c r="C41" s="15" t="s">
        <v>33</v>
      </c>
      <c r="D41" s="35" t="s">
        <v>127</v>
      </c>
      <c r="E41" s="43">
        <v>3653</v>
      </c>
      <c r="F41" s="85"/>
      <c r="G41" s="37">
        <f t="shared" ref="G41:G42" si="4">ROUND(E41*ROUND(F41,2),2)</f>
        <v>0</v>
      </c>
    </row>
    <row r="42" spans="1:7" ht="30">
      <c r="A42" s="39">
        <f t="shared" ref="A42" si="5">A41+1</f>
        <v>20</v>
      </c>
      <c r="B42" s="6" t="s">
        <v>31</v>
      </c>
      <c r="C42" s="15" t="s">
        <v>34</v>
      </c>
      <c r="D42" s="35" t="s">
        <v>127</v>
      </c>
      <c r="E42" s="43">
        <v>7306</v>
      </c>
      <c r="F42" s="85"/>
      <c r="G42" s="37">
        <f t="shared" si="4"/>
        <v>0</v>
      </c>
    </row>
    <row r="43" spans="1:7">
      <c r="A43" s="31"/>
      <c r="B43" s="4" t="s">
        <v>35</v>
      </c>
      <c r="C43" s="18" t="s">
        <v>36</v>
      </c>
      <c r="D43" s="1" t="s">
        <v>4</v>
      </c>
      <c r="E43" s="2" t="s">
        <v>4</v>
      </c>
      <c r="F43" s="1" t="s">
        <v>4</v>
      </c>
      <c r="G43" s="1" t="s">
        <v>4</v>
      </c>
    </row>
    <row r="44" spans="1:7" ht="17.25">
      <c r="A44" s="39">
        <f>A42+1</f>
        <v>21</v>
      </c>
      <c r="B44" s="6" t="s">
        <v>35</v>
      </c>
      <c r="C44" s="15" t="s">
        <v>37</v>
      </c>
      <c r="D44" s="35" t="s">
        <v>127</v>
      </c>
      <c r="E44" s="43">
        <v>1198.5</v>
      </c>
      <c r="F44" s="87"/>
      <c r="G44" s="37">
        <f t="shared" ref="G44:G45" si="6">ROUND(E44*ROUND(F44,2),2)</f>
        <v>0</v>
      </c>
    </row>
    <row r="45" spans="1:7" ht="30">
      <c r="A45" s="39">
        <f t="shared" ref="A45" si="7">A44+1</f>
        <v>22</v>
      </c>
      <c r="B45" s="6" t="s">
        <v>35</v>
      </c>
      <c r="C45" s="15" t="s">
        <v>104</v>
      </c>
      <c r="D45" s="35" t="s">
        <v>127</v>
      </c>
      <c r="E45" s="43">
        <v>212.5</v>
      </c>
      <c r="F45" s="87"/>
      <c r="G45" s="37">
        <f t="shared" si="6"/>
        <v>0</v>
      </c>
    </row>
    <row r="46" spans="1:7">
      <c r="A46" s="31"/>
      <c r="B46" s="51"/>
      <c r="C46" s="57" t="s">
        <v>38</v>
      </c>
      <c r="D46" s="1" t="s">
        <v>4</v>
      </c>
      <c r="E46" s="2" t="s">
        <v>4</v>
      </c>
      <c r="F46" s="1" t="s">
        <v>4</v>
      </c>
      <c r="G46" s="1" t="s">
        <v>4</v>
      </c>
    </row>
    <row r="47" spans="1:7">
      <c r="A47" s="31"/>
      <c r="B47" s="58" t="s">
        <v>39</v>
      </c>
      <c r="C47" s="5" t="s">
        <v>40</v>
      </c>
      <c r="D47" s="1" t="s">
        <v>4</v>
      </c>
      <c r="E47" s="2" t="s">
        <v>4</v>
      </c>
      <c r="F47" s="1" t="s">
        <v>4</v>
      </c>
      <c r="G47" s="1" t="s">
        <v>4</v>
      </c>
    </row>
    <row r="48" spans="1:7" ht="30">
      <c r="A48" s="46">
        <f>A45+1</f>
        <v>23</v>
      </c>
      <c r="B48" s="59" t="s">
        <v>39</v>
      </c>
      <c r="C48" s="15" t="s">
        <v>41</v>
      </c>
      <c r="D48" s="35" t="s">
        <v>127</v>
      </c>
      <c r="E48" s="43">
        <v>3464.8</v>
      </c>
      <c r="F48" s="85"/>
      <c r="G48" s="37">
        <f>ROUND(E48*ROUND(F48,2),2)</f>
        <v>0</v>
      </c>
    </row>
    <row r="49" spans="1:7">
      <c r="A49" s="31"/>
      <c r="B49" s="58" t="s">
        <v>42</v>
      </c>
      <c r="C49" s="5" t="s">
        <v>43</v>
      </c>
      <c r="D49" s="1" t="s">
        <v>4</v>
      </c>
      <c r="E49" s="2" t="s">
        <v>4</v>
      </c>
      <c r="F49" s="1" t="s">
        <v>4</v>
      </c>
      <c r="G49" s="1" t="s">
        <v>4</v>
      </c>
    </row>
    <row r="50" spans="1:7" ht="45">
      <c r="A50" s="39">
        <f>A48+1</f>
        <v>24</v>
      </c>
      <c r="B50" s="59" t="s">
        <v>42</v>
      </c>
      <c r="C50" s="15" t="s">
        <v>77</v>
      </c>
      <c r="D50" s="35" t="s">
        <v>127</v>
      </c>
      <c r="E50" s="43">
        <v>32</v>
      </c>
      <c r="F50" s="85"/>
      <c r="G50" s="37">
        <f>ROUND(E50*ROUND(F50,2),2)</f>
        <v>0</v>
      </c>
    </row>
    <row r="51" spans="1:7">
      <c r="A51" s="31"/>
      <c r="B51" s="58" t="s">
        <v>42</v>
      </c>
      <c r="C51" s="5" t="s">
        <v>44</v>
      </c>
      <c r="D51" s="1" t="s">
        <v>4</v>
      </c>
      <c r="E51" s="2" t="s">
        <v>4</v>
      </c>
      <c r="F51" s="1" t="s">
        <v>4</v>
      </c>
      <c r="G51" s="1" t="s">
        <v>4</v>
      </c>
    </row>
    <row r="52" spans="1:7" ht="30">
      <c r="A52" s="39">
        <f>A50+1</f>
        <v>25</v>
      </c>
      <c r="B52" s="59" t="s">
        <v>42</v>
      </c>
      <c r="C52" s="15" t="s">
        <v>105</v>
      </c>
      <c r="D52" s="35" t="s">
        <v>127</v>
      </c>
      <c r="E52" s="54">
        <v>3387</v>
      </c>
      <c r="F52" s="85"/>
      <c r="G52" s="37">
        <f>ROUND(E52*ROUND(F52,2),2)</f>
        <v>0</v>
      </c>
    </row>
    <row r="53" spans="1:7">
      <c r="A53" s="28"/>
      <c r="B53" s="4"/>
      <c r="C53" s="49" t="s">
        <v>45</v>
      </c>
      <c r="D53" s="1" t="s">
        <v>4</v>
      </c>
      <c r="E53" s="2" t="s">
        <v>4</v>
      </c>
      <c r="F53" s="1" t="s">
        <v>4</v>
      </c>
      <c r="G53" s="1" t="s">
        <v>4</v>
      </c>
    </row>
    <row r="54" spans="1:7" ht="30">
      <c r="A54" s="28"/>
      <c r="B54" s="16" t="s">
        <v>46</v>
      </c>
      <c r="C54" s="5" t="s">
        <v>47</v>
      </c>
      <c r="D54" s="1" t="s">
        <v>4</v>
      </c>
      <c r="E54" s="2" t="s">
        <v>4</v>
      </c>
      <c r="F54" s="1" t="s">
        <v>4</v>
      </c>
      <c r="G54" s="1" t="s">
        <v>4</v>
      </c>
    </row>
    <row r="55" spans="1:7" ht="30">
      <c r="A55" s="46">
        <f>A52+1</f>
        <v>26</v>
      </c>
      <c r="B55" s="17" t="s">
        <v>46</v>
      </c>
      <c r="C55" s="15" t="s">
        <v>48</v>
      </c>
      <c r="D55" s="6" t="s">
        <v>15</v>
      </c>
      <c r="E55" s="42">
        <v>66</v>
      </c>
      <c r="F55" s="85"/>
      <c r="G55" s="37">
        <f t="shared" ref="G55:G62" si="8">ROUND(E55*ROUND(F55,2),2)</f>
        <v>0</v>
      </c>
    </row>
    <row r="56" spans="1:7" ht="30">
      <c r="A56" s="39">
        <f t="shared" ref="A56:A62" si="9">A55+1</f>
        <v>27</v>
      </c>
      <c r="B56" s="17" t="s">
        <v>49</v>
      </c>
      <c r="C56" s="15" t="s">
        <v>106</v>
      </c>
      <c r="D56" s="6" t="s">
        <v>15</v>
      </c>
      <c r="E56" s="42">
        <v>9</v>
      </c>
      <c r="F56" s="85"/>
      <c r="G56" s="37">
        <f t="shared" si="8"/>
        <v>0</v>
      </c>
    </row>
    <row r="57" spans="1:7">
      <c r="A57" s="39">
        <f t="shared" si="9"/>
        <v>28</v>
      </c>
      <c r="B57" s="17" t="s">
        <v>90</v>
      </c>
      <c r="C57" s="15" t="s">
        <v>91</v>
      </c>
      <c r="D57" s="6" t="s">
        <v>10</v>
      </c>
      <c r="E57" s="42">
        <v>1</v>
      </c>
      <c r="F57" s="85"/>
      <c r="G57" s="37">
        <f t="shared" si="8"/>
        <v>0</v>
      </c>
    </row>
    <row r="58" spans="1:7" ht="30">
      <c r="A58" s="39">
        <f t="shared" si="9"/>
        <v>29</v>
      </c>
      <c r="B58" s="17" t="s">
        <v>92</v>
      </c>
      <c r="C58" s="15" t="s">
        <v>93</v>
      </c>
      <c r="D58" s="6" t="s">
        <v>10</v>
      </c>
      <c r="E58" s="42">
        <v>4</v>
      </c>
      <c r="F58" s="85"/>
      <c r="G58" s="37">
        <f t="shared" si="8"/>
        <v>0</v>
      </c>
    </row>
    <row r="59" spans="1:7" ht="30">
      <c r="A59" s="39">
        <f t="shared" si="9"/>
        <v>30</v>
      </c>
      <c r="B59" s="17" t="s">
        <v>92</v>
      </c>
      <c r="C59" s="15" t="s">
        <v>97</v>
      </c>
      <c r="D59" s="6" t="s">
        <v>15</v>
      </c>
      <c r="E59" s="42">
        <v>24</v>
      </c>
      <c r="F59" s="85"/>
      <c r="G59" s="37">
        <f t="shared" si="8"/>
        <v>0</v>
      </c>
    </row>
    <row r="60" spans="1:7">
      <c r="A60" s="39">
        <f t="shared" si="9"/>
        <v>31</v>
      </c>
      <c r="B60" s="60" t="s">
        <v>51</v>
      </c>
      <c r="C60" s="15" t="s">
        <v>52</v>
      </c>
      <c r="D60" s="6" t="s">
        <v>53</v>
      </c>
      <c r="E60" s="42">
        <v>14</v>
      </c>
      <c r="F60" s="85"/>
      <c r="G60" s="37">
        <f t="shared" si="8"/>
        <v>0</v>
      </c>
    </row>
    <row r="61" spans="1:7">
      <c r="A61" s="39">
        <f t="shared" si="9"/>
        <v>32</v>
      </c>
      <c r="B61" s="60" t="s">
        <v>51</v>
      </c>
      <c r="C61" s="15" t="s">
        <v>107</v>
      </c>
      <c r="D61" s="6" t="s">
        <v>53</v>
      </c>
      <c r="E61" s="42">
        <v>2</v>
      </c>
      <c r="F61" s="85"/>
      <c r="G61" s="37">
        <f t="shared" si="8"/>
        <v>0</v>
      </c>
    </row>
    <row r="62" spans="1:7">
      <c r="A62" s="39">
        <f t="shared" si="9"/>
        <v>33</v>
      </c>
      <c r="B62" s="60" t="s">
        <v>51</v>
      </c>
      <c r="C62" s="15" t="s">
        <v>110</v>
      </c>
      <c r="D62" s="6" t="s">
        <v>15</v>
      </c>
      <c r="E62" s="42">
        <v>5</v>
      </c>
      <c r="F62" s="85"/>
      <c r="G62" s="37">
        <f t="shared" si="8"/>
        <v>0</v>
      </c>
    </row>
    <row r="63" spans="1:7">
      <c r="A63" s="14"/>
      <c r="B63" s="61"/>
      <c r="C63" s="49" t="s">
        <v>55</v>
      </c>
      <c r="D63" s="1" t="s">
        <v>4</v>
      </c>
      <c r="E63" s="2" t="s">
        <v>4</v>
      </c>
      <c r="F63" s="1" t="s">
        <v>4</v>
      </c>
      <c r="G63" s="1" t="s">
        <v>4</v>
      </c>
    </row>
    <row r="64" spans="1:7">
      <c r="A64" s="14"/>
      <c r="B64" s="19" t="s">
        <v>56</v>
      </c>
      <c r="C64" s="49" t="s">
        <v>57</v>
      </c>
      <c r="D64" s="1" t="s">
        <v>4</v>
      </c>
      <c r="E64" s="2" t="s">
        <v>4</v>
      </c>
      <c r="F64" s="1" t="s">
        <v>4</v>
      </c>
      <c r="G64" s="1" t="s">
        <v>4</v>
      </c>
    </row>
    <row r="65" spans="1:7" ht="60">
      <c r="A65" s="46">
        <f>A62+1</f>
        <v>34</v>
      </c>
      <c r="B65" s="20" t="s">
        <v>56</v>
      </c>
      <c r="C65" s="8" t="s">
        <v>81</v>
      </c>
      <c r="D65" s="6" t="s">
        <v>58</v>
      </c>
      <c r="E65" s="42">
        <v>476</v>
      </c>
      <c r="F65" s="85"/>
      <c r="G65" s="37">
        <f>ROUND(E65*ROUND(F65,2),2)</f>
        <v>0</v>
      </c>
    </row>
    <row r="66" spans="1:7">
      <c r="A66" s="28"/>
      <c r="B66" s="61"/>
      <c r="C66" s="62" t="s">
        <v>61</v>
      </c>
      <c r="D66" s="1" t="s">
        <v>4</v>
      </c>
      <c r="E66" s="2" t="s">
        <v>4</v>
      </c>
      <c r="F66" s="1" t="s">
        <v>4</v>
      </c>
      <c r="G66" s="1" t="s">
        <v>4</v>
      </c>
    </row>
    <row r="67" spans="1:7" ht="45">
      <c r="A67" s="39">
        <f>A65+1</f>
        <v>35</v>
      </c>
      <c r="B67" s="33" t="s">
        <v>62</v>
      </c>
      <c r="C67" s="44" t="s">
        <v>63</v>
      </c>
      <c r="D67" s="63" t="s">
        <v>58</v>
      </c>
      <c r="E67" s="42">
        <v>603</v>
      </c>
      <c r="F67" s="85"/>
      <c r="G67" s="37">
        <f t="shared" ref="G67:G71" si="10">ROUND(E67*ROUND(F67,2),2)</f>
        <v>0</v>
      </c>
    </row>
    <row r="68" spans="1:7" ht="30">
      <c r="A68" s="39">
        <f t="shared" ref="A68:A71" si="11">A67+1</f>
        <v>36</v>
      </c>
      <c r="B68" s="33" t="s">
        <v>64</v>
      </c>
      <c r="C68" s="44" t="s">
        <v>108</v>
      </c>
      <c r="D68" s="35" t="s">
        <v>127</v>
      </c>
      <c r="E68" s="42">
        <v>1198.5</v>
      </c>
      <c r="F68" s="85"/>
      <c r="G68" s="37">
        <f t="shared" si="10"/>
        <v>0</v>
      </c>
    </row>
    <row r="69" spans="1:7" ht="30">
      <c r="A69" s="39">
        <f t="shared" si="11"/>
        <v>37</v>
      </c>
      <c r="B69" s="33" t="s">
        <v>64</v>
      </c>
      <c r="C69" s="44" t="s">
        <v>65</v>
      </c>
      <c r="D69" s="35" t="s">
        <v>127</v>
      </c>
      <c r="E69" s="42">
        <v>212.5</v>
      </c>
      <c r="F69" s="85"/>
      <c r="G69" s="37">
        <f t="shared" si="10"/>
        <v>0</v>
      </c>
    </row>
    <row r="70" spans="1:7" ht="45">
      <c r="A70" s="39">
        <f t="shared" si="11"/>
        <v>38</v>
      </c>
      <c r="B70" s="33" t="s">
        <v>66</v>
      </c>
      <c r="C70" s="44" t="s">
        <v>109</v>
      </c>
      <c r="D70" s="63" t="s">
        <v>15</v>
      </c>
      <c r="E70" s="42">
        <v>611</v>
      </c>
      <c r="F70" s="85"/>
      <c r="G70" s="37">
        <f t="shared" si="10"/>
        <v>0</v>
      </c>
    </row>
    <row r="71" spans="1:7">
      <c r="A71" s="39">
        <f t="shared" si="11"/>
        <v>39</v>
      </c>
      <c r="B71" s="33" t="s">
        <v>84</v>
      </c>
      <c r="C71" s="44" t="s">
        <v>85</v>
      </c>
      <c r="D71" s="63" t="s">
        <v>15</v>
      </c>
      <c r="E71" s="42">
        <v>30</v>
      </c>
      <c r="F71" s="85"/>
      <c r="G71" s="37">
        <f t="shared" si="10"/>
        <v>0</v>
      </c>
    </row>
    <row r="72" spans="1:7">
      <c r="A72" s="14"/>
      <c r="B72" s="19" t="s">
        <v>59</v>
      </c>
      <c r="C72" s="49" t="s">
        <v>82</v>
      </c>
      <c r="D72" s="1" t="s">
        <v>4</v>
      </c>
      <c r="E72" s="2" t="s">
        <v>4</v>
      </c>
      <c r="F72" s="1" t="s">
        <v>4</v>
      </c>
      <c r="G72" s="1" t="s">
        <v>4</v>
      </c>
    </row>
    <row r="73" spans="1:7" ht="30">
      <c r="A73" s="39">
        <f>A71+1</f>
        <v>40</v>
      </c>
      <c r="B73" s="64" t="s">
        <v>83</v>
      </c>
      <c r="C73" s="65" t="s">
        <v>60</v>
      </c>
      <c r="D73" s="66" t="s">
        <v>127</v>
      </c>
      <c r="E73" s="42">
        <v>8</v>
      </c>
      <c r="F73" s="88"/>
      <c r="G73" s="37">
        <f>ROUND(E73*ROUND(F73,2),2)</f>
        <v>0</v>
      </c>
    </row>
    <row r="74" spans="1:7">
      <c r="A74" s="67"/>
      <c r="B74" s="68"/>
      <c r="C74" s="5" t="s">
        <v>68</v>
      </c>
      <c r="D74" s="1" t="s">
        <v>4</v>
      </c>
      <c r="E74" s="2" t="s">
        <v>4</v>
      </c>
      <c r="F74" s="1" t="s">
        <v>4</v>
      </c>
      <c r="G74" s="1" t="s">
        <v>4</v>
      </c>
    </row>
    <row r="75" spans="1:7">
      <c r="A75" s="67"/>
      <c r="B75" s="69" t="s">
        <v>69</v>
      </c>
      <c r="C75" s="5" t="s">
        <v>70</v>
      </c>
      <c r="D75" s="1" t="s">
        <v>4</v>
      </c>
      <c r="E75" s="2" t="s">
        <v>4</v>
      </c>
      <c r="F75" s="1" t="s">
        <v>4</v>
      </c>
      <c r="G75" s="1" t="s">
        <v>4</v>
      </c>
    </row>
    <row r="76" spans="1:7">
      <c r="A76" s="46">
        <f>A73+1</f>
        <v>41</v>
      </c>
      <c r="B76" s="70" t="s">
        <v>69</v>
      </c>
      <c r="C76" s="15" t="s">
        <v>88</v>
      </c>
      <c r="D76" s="71" t="s">
        <v>53</v>
      </c>
      <c r="E76" s="43">
        <v>19</v>
      </c>
      <c r="F76" s="85"/>
      <c r="G76" s="37">
        <f t="shared" ref="G76:G77" si="12">ROUND(E76*ROUND(F76,2),2)</f>
        <v>0</v>
      </c>
    </row>
    <row r="77" spans="1:7" ht="45">
      <c r="A77" s="39">
        <f t="shared" ref="A77" si="13">A76+1</f>
        <v>42</v>
      </c>
      <c r="B77" s="70" t="s">
        <v>69</v>
      </c>
      <c r="C77" s="72" t="s">
        <v>89</v>
      </c>
      <c r="D77" s="71" t="s">
        <v>53</v>
      </c>
      <c r="E77" s="43">
        <v>24</v>
      </c>
      <c r="F77" s="85"/>
      <c r="G77" s="37">
        <f t="shared" si="12"/>
        <v>0</v>
      </c>
    </row>
    <row r="78" spans="1:7">
      <c r="A78" s="67"/>
      <c r="B78" s="69" t="s">
        <v>71</v>
      </c>
      <c r="C78" s="5" t="s">
        <v>72</v>
      </c>
      <c r="D78" s="1" t="s">
        <v>4</v>
      </c>
      <c r="E78" s="2" t="s">
        <v>4</v>
      </c>
      <c r="F78" s="1" t="s">
        <v>4</v>
      </c>
      <c r="G78" s="1" t="s">
        <v>4</v>
      </c>
    </row>
    <row r="79" spans="1:7" ht="60">
      <c r="A79" s="39">
        <f>A77+1</f>
        <v>43</v>
      </c>
      <c r="B79" s="70" t="s">
        <v>71</v>
      </c>
      <c r="C79" s="73" t="s">
        <v>141</v>
      </c>
      <c r="D79" s="35" t="s">
        <v>127</v>
      </c>
      <c r="E79" s="43">
        <v>69</v>
      </c>
      <c r="F79" s="85"/>
      <c r="G79" s="37">
        <f>ROUND(E79*ROUND(F79,2),2)</f>
        <v>0</v>
      </c>
    </row>
    <row r="80" spans="1:7">
      <c r="A80" s="89" t="s">
        <v>134</v>
      </c>
      <c r="B80" s="89"/>
      <c r="C80" s="89"/>
      <c r="D80" s="89"/>
      <c r="E80" s="89"/>
      <c r="F80" s="90"/>
      <c r="G80" s="74">
        <f>SUM(G8:G79)</f>
        <v>0</v>
      </c>
    </row>
    <row r="81" spans="1:7">
      <c r="A81" s="89" t="s">
        <v>94</v>
      </c>
      <c r="B81" s="89"/>
      <c r="C81" s="89"/>
      <c r="D81" s="89"/>
      <c r="E81" s="89"/>
      <c r="F81" s="90"/>
      <c r="G81" s="75">
        <f>ROUND(G80*0.23,2)</f>
        <v>0</v>
      </c>
    </row>
    <row r="82" spans="1:7">
      <c r="A82" s="89" t="s">
        <v>135</v>
      </c>
      <c r="B82" s="89"/>
      <c r="C82" s="89"/>
      <c r="D82" s="89"/>
      <c r="E82" s="89"/>
      <c r="F82" s="90"/>
      <c r="G82" s="75">
        <f>G80+G81</f>
        <v>0</v>
      </c>
    </row>
    <row r="83" spans="1:7">
      <c r="A83" s="95" t="s">
        <v>139</v>
      </c>
      <c r="B83" s="95"/>
      <c r="C83" s="95"/>
      <c r="D83" s="95"/>
      <c r="E83" s="95"/>
      <c r="F83" s="95"/>
      <c r="G83" s="95"/>
    </row>
    <row r="84" spans="1:7">
      <c r="A84" s="28"/>
      <c r="B84" s="29"/>
      <c r="C84" s="30" t="s">
        <v>3</v>
      </c>
      <c r="D84" s="1" t="s">
        <v>4</v>
      </c>
      <c r="E84" s="1" t="s">
        <v>4</v>
      </c>
      <c r="F84" s="1" t="s">
        <v>4</v>
      </c>
      <c r="G84" s="1" t="s">
        <v>4</v>
      </c>
    </row>
    <row r="85" spans="1:7">
      <c r="A85" s="31"/>
      <c r="B85" s="29" t="s">
        <v>5</v>
      </c>
      <c r="C85" s="3" t="s">
        <v>6</v>
      </c>
      <c r="D85" s="1" t="s">
        <v>4</v>
      </c>
      <c r="E85" s="1" t="s">
        <v>4</v>
      </c>
      <c r="F85" s="1" t="s">
        <v>4</v>
      </c>
      <c r="G85" s="1" t="s">
        <v>4</v>
      </c>
    </row>
    <row r="86" spans="1:7" ht="45">
      <c r="A86" s="32">
        <v>1</v>
      </c>
      <c r="B86" s="33" t="s">
        <v>5</v>
      </c>
      <c r="C86" s="34" t="s">
        <v>95</v>
      </c>
      <c r="D86" s="35" t="s">
        <v>7</v>
      </c>
      <c r="E86" s="36">
        <v>0.45</v>
      </c>
      <c r="F86" s="84"/>
      <c r="G86" s="37">
        <f>ROUND(E86*ROUND(F86,2),2)</f>
        <v>0</v>
      </c>
    </row>
    <row r="87" spans="1:7">
      <c r="A87" s="38"/>
      <c r="B87" s="29" t="s">
        <v>8</v>
      </c>
      <c r="C87" s="30" t="s">
        <v>9</v>
      </c>
      <c r="D87" s="1" t="s">
        <v>4</v>
      </c>
      <c r="E87" s="1" t="s">
        <v>4</v>
      </c>
      <c r="F87" s="1" t="s">
        <v>4</v>
      </c>
      <c r="G87" s="1" t="s">
        <v>4</v>
      </c>
    </row>
    <row r="88" spans="1:7">
      <c r="A88" s="39">
        <f>A86+1</f>
        <v>2</v>
      </c>
      <c r="B88" s="40" t="s">
        <v>8</v>
      </c>
      <c r="C88" s="34" t="s">
        <v>73</v>
      </c>
      <c r="D88" s="41" t="s">
        <v>10</v>
      </c>
      <c r="E88" s="42">
        <v>15</v>
      </c>
      <c r="F88" s="85"/>
      <c r="G88" s="37">
        <f t="shared" ref="G88:G91" si="14">ROUND(E88*ROUND(F88,2),2)</f>
        <v>0</v>
      </c>
    </row>
    <row r="89" spans="1:7">
      <c r="A89" s="39">
        <f>A88+1</f>
        <v>3</v>
      </c>
      <c r="B89" s="40" t="s">
        <v>8</v>
      </c>
      <c r="C89" s="34" t="s">
        <v>76</v>
      </c>
      <c r="D89" s="41" t="s">
        <v>10</v>
      </c>
      <c r="E89" s="42">
        <v>12</v>
      </c>
      <c r="F89" s="85"/>
      <c r="G89" s="37">
        <f t="shared" si="14"/>
        <v>0</v>
      </c>
    </row>
    <row r="90" spans="1:7">
      <c r="A90" s="39">
        <f t="shared" ref="A90:A91" si="15">A89+1</f>
        <v>4</v>
      </c>
      <c r="B90" s="40" t="s">
        <v>8</v>
      </c>
      <c r="C90" s="34" t="s">
        <v>74</v>
      </c>
      <c r="D90" s="41" t="s">
        <v>10</v>
      </c>
      <c r="E90" s="42">
        <v>8</v>
      </c>
      <c r="F90" s="85"/>
      <c r="G90" s="37">
        <f t="shared" si="14"/>
        <v>0</v>
      </c>
    </row>
    <row r="91" spans="1:7">
      <c r="A91" s="39">
        <f t="shared" si="15"/>
        <v>5</v>
      </c>
      <c r="B91" s="40" t="s">
        <v>8</v>
      </c>
      <c r="C91" s="34" t="s">
        <v>75</v>
      </c>
      <c r="D91" s="41" t="s">
        <v>10</v>
      </c>
      <c r="E91" s="42">
        <v>1</v>
      </c>
      <c r="F91" s="85"/>
      <c r="G91" s="37">
        <f t="shared" si="14"/>
        <v>0</v>
      </c>
    </row>
    <row r="92" spans="1:7">
      <c r="A92" s="31"/>
      <c r="B92" s="4" t="s">
        <v>11</v>
      </c>
      <c r="C92" s="5" t="s">
        <v>12</v>
      </c>
      <c r="D92" s="1" t="s">
        <v>4</v>
      </c>
      <c r="E92" s="2" t="s">
        <v>4</v>
      </c>
      <c r="F92" s="1" t="s">
        <v>4</v>
      </c>
      <c r="G92" s="1" t="s">
        <v>4</v>
      </c>
    </row>
    <row r="93" spans="1:7" ht="45">
      <c r="A93" s="39">
        <f>A91+1</f>
        <v>6</v>
      </c>
      <c r="B93" s="33" t="s">
        <v>11</v>
      </c>
      <c r="C93" s="34" t="s">
        <v>78</v>
      </c>
      <c r="D93" s="35" t="s">
        <v>127</v>
      </c>
      <c r="E93" s="42">
        <v>2250</v>
      </c>
      <c r="F93" s="84"/>
      <c r="G93" s="37">
        <f>ROUND(E93*ROUND(F93,2),2)</f>
        <v>0</v>
      </c>
    </row>
    <row r="94" spans="1:7">
      <c r="A94" s="31"/>
      <c r="B94" s="4" t="s">
        <v>13</v>
      </c>
      <c r="C94" s="5" t="s">
        <v>14</v>
      </c>
      <c r="D94" s="1" t="s">
        <v>4</v>
      </c>
      <c r="E94" s="2" t="s">
        <v>4</v>
      </c>
      <c r="F94" s="1" t="s">
        <v>4</v>
      </c>
      <c r="G94" s="1" t="s">
        <v>4</v>
      </c>
    </row>
    <row r="95" spans="1:7" ht="30">
      <c r="A95" s="39">
        <f>A93+1</f>
        <v>7</v>
      </c>
      <c r="B95" s="33" t="s">
        <v>13</v>
      </c>
      <c r="C95" s="44" t="s">
        <v>79</v>
      </c>
      <c r="D95" s="35" t="s">
        <v>127</v>
      </c>
      <c r="E95" s="42">
        <v>20</v>
      </c>
      <c r="F95" s="85"/>
      <c r="G95" s="37">
        <f t="shared" ref="G95:G100" si="16">ROUND(E95*ROUND(F95,2),2)</f>
        <v>0</v>
      </c>
    </row>
    <row r="96" spans="1:7" ht="17.25">
      <c r="A96" s="39">
        <f>A95+1</f>
        <v>8</v>
      </c>
      <c r="B96" s="33" t="s">
        <v>13</v>
      </c>
      <c r="C96" s="44" t="s">
        <v>86</v>
      </c>
      <c r="D96" s="35" t="s">
        <v>127</v>
      </c>
      <c r="E96" s="42">
        <v>48</v>
      </c>
      <c r="F96" s="86"/>
      <c r="G96" s="37">
        <f t="shared" si="16"/>
        <v>0</v>
      </c>
    </row>
    <row r="97" spans="1:7" ht="60">
      <c r="A97" s="39">
        <f t="shared" ref="A97:A100" si="17">A96+1</f>
        <v>9</v>
      </c>
      <c r="B97" s="33" t="s">
        <v>13</v>
      </c>
      <c r="C97" s="44" t="s">
        <v>80</v>
      </c>
      <c r="D97" s="35" t="s">
        <v>127</v>
      </c>
      <c r="E97" s="42">
        <v>2250</v>
      </c>
      <c r="F97" s="85"/>
      <c r="G97" s="37">
        <f t="shared" si="16"/>
        <v>0</v>
      </c>
    </row>
    <row r="98" spans="1:7" ht="30">
      <c r="A98" s="39">
        <v>10</v>
      </c>
      <c r="B98" s="33" t="s">
        <v>13</v>
      </c>
      <c r="C98" s="44" t="s">
        <v>99</v>
      </c>
      <c r="D98" s="6" t="s">
        <v>15</v>
      </c>
      <c r="E98" s="42">
        <v>30</v>
      </c>
      <c r="F98" s="85"/>
      <c r="G98" s="37">
        <f t="shared" si="16"/>
        <v>0</v>
      </c>
    </row>
    <row r="99" spans="1:7" ht="30">
      <c r="A99" s="39">
        <f t="shared" si="17"/>
        <v>11</v>
      </c>
      <c r="B99" s="33" t="s">
        <v>13</v>
      </c>
      <c r="C99" s="44" t="s">
        <v>87</v>
      </c>
      <c r="D99" s="6" t="s">
        <v>15</v>
      </c>
      <c r="E99" s="42">
        <v>12</v>
      </c>
      <c r="F99" s="85"/>
      <c r="G99" s="37">
        <f t="shared" si="16"/>
        <v>0</v>
      </c>
    </row>
    <row r="100" spans="1:7" ht="45">
      <c r="A100" s="39">
        <f t="shared" si="17"/>
        <v>12</v>
      </c>
      <c r="B100" s="7" t="s">
        <v>16</v>
      </c>
      <c r="C100" s="8" t="s">
        <v>140</v>
      </c>
      <c r="D100" s="35" t="s">
        <v>127</v>
      </c>
      <c r="E100" s="42">
        <v>2250</v>
      </c>
      <c r="F100" s="85"/>
      <c r="G100" s="37">
        <f t="shared" si="16"/>
        <v>0</v>
      </c>
    </row>
    <row r="101" spans="1:7">
      <c r="A101" s="9"/>
      <c r="B101" s="10"/>
      <c r="C101" s="45" t="s">
        <v>17</v>
      </c>
      <c r="D101" s="1" t="s">
        <v>4</v>
      </c>
      <c r="E101" s="2" t="s">
        <v>4</v>
      </c>
      <c r="F101" s="1" t="s">
        <v>4</v>
      </c>
      <c r="G101" s="1" t="s">
        <v>4</v>
      </c>
    </row>
    <row r="102" spans="1:7">
      <c r="A102" s="9"/>
      <c r="B102" s="10" t="s">
        <v>18</v>
      </c>
      <c r="C102" s="45" t="s">
        <v>19</v>
      </c>
      <c r="D102" s="1" t="s">
        <v>4</v>
      </c>
      <c r="E102" s="2" t="s">
        <v>4</v>
      </c>
      <c r="F102" s="1" t="s">
        <v>4</v>
      </c>
      <c r="G102" s="1" t="s">
        <v>4</v>
      </c>
    </row>
    <row r="103" spans="1:7" ht="30">
      <c r="A103" s="46">
        <f>A100+1</f>
        <v>13</v>
      </c>
      <c r="B103" s="11" t="s">
        <v>18</v>
      </c>
      <c r="C103" s="12" t="s">
        <v>96</v>
      </c>
      <c r="D103" s="47" t="s">
        <v>128</v>
      </c>
      <c r="E103" s="42">
        <v>2077.7199999999998</v>
      </c>
      <c r="F103" s="85"/>
      <c r="G103" s="37">
        <f>ROUND(E103*ROUND(F103,2),2)</f>
        <v>0</v>
      </c>
    </row>
    <row r="104" spans="1:7">
      <c r="A104" s="48"/>
      <c r="B104" s="10" t="s">
        <v>20</v>
      </c>
      <c r="C104" s="13" t="s">
        <v>21</v>
      </c>
      <c r="D104" s="1" t="s">
        <v>4</v>
      </c>
      <c r="E104" s="2" t="s">
        <v>4</v>
      </c>
      <c r="F104" s="1" t="s">
        <v>4</v>
      </c>
      <c r="G104" s="1" t="s">
        <v>4</v>
      </c>
    </row>
    <row r="105" spans="1:7" ht="30">
      <c r="A105" s="39">
        <f>A103+1</f>
        <v>14</v>
      </c>
      <c r="B105" s="11" t="s">
        <v>20</v>
      </c>
      <c r="C105" s="12" t="s">
        <v>101</v>
      </c>
      <c r="D105" s="47" t="s">
        <v>128</v>
      </c>
      <c r="E105" s="42">
        <v>450</v>
      </c>
      <c r="F105" s="85"/>
      <c r="G105" s="37">
        <f>ROUND(E105*ROUND(F105,2),2)</f>
        <v>0</v>
      </c>
    </row>
    <row r="106" spans="1:7">
      <c r="A106" s="14"/>
      <c r="B106" s="4"/>
      <c r="C106" s="49" t="s">
        <v>22</v>
      </c>
      <c r="D106" s="1" t="s">
        <v>4</v>
      </c>
      <c r="E106" s="2" t="s">
        <v>4</v>
      </c>
      <c r="F106" s="1" t="s">
        <v>4</v>
      </c>
      <c r="G106" s="1" t="s">
        <v>4</v>
      </c>
    </row>
    <row r="107" spans="1:7">
      <c r="A107" s="28"/>
      <c r="B107" s="50" t="s">
        <v>23</v>
      </c>
      <c r="C107" s="5" t="s">
        <v>24</v>
      </c>
      <c r="D107" s="1" t="s">
        <v>4</v>
      </c>
      <c r="E107" s="2" t="s">
        <v>4</v>
      </c>
      <c r="F107" s="1" t="s">
        <v>4</v>
      </c>
      <c r="G107" s="1" t="s">
        <v>4</v>
      </c>
    </row>
    <row r="108" spans="1:7" ht="105">
      <c r="A108" s="46">
        <f>A105+1</f>
        <v>15</v>
      </c>
      <c r="B108" s="41" t="s">
        <v>23</v>
      </c>
      <c r="C108" s="15" t="s">
        <v>112</v>
      </c>
      <c r="D108" s="35" t="s">
        <v>127</v>
      </c>
      <c r="E108" s="43">
        <v>3344</v>
      </c>
      <c r="F108" s="85"/>
      <c r="G108" s="37">
        <f>ROUND(E108*ROUND(F108,2),2)</f>
        <v>0</v>
      </c>
    </row>
    <row r="109" spans="1:7">
      <c r="A109" s="31"/>
      <c r="B109" s="16" t="s">
        <v>25</v>
      </c>
      <c r="C109" s="49" t="s">
        <v>26</v>
      </c>
      <c r="D109" s="1" t="s">
        <v>4</v>
      </c>
      <c r="E109" s="2" t="s">
        <v>4</v>
      </c>
      <c r="F109" s="1" t="s">
        <v>4</v>
      </c>
      <c r="G109" s="1" t="s">
        <v>4</v>
      </c>
    </row>
    <row r="110" spans="1:7" ht="30">
      <c r="A110" s="39">
        <f>A108+1</f>
        <v>16</v>
      </c>
      <c r="B110" s="17" t="s">
        <v>25</v>
      </c>
      <c r="C110" s="15" t="s">
        <v>130</v>
      </c>
      <c r="D110" s="35" t="s">
        <v>127</v>
      </c>
      <c r="E110" s="43">
        <v>718</v>
      </c>
      <c r="F110" s="85"/>
      <c r="G110" s="37">
        <f>ROUND(E110*ROUND(F110,2),2)</f>
        <v>0</v>
      </c>
    </row>
    <row r="111" spans="1:7" ht="30">
      <c r="A111" s="31"/>
      <c r="B111" s="51" t="s">
        <v>27</v>
      </c>
      <c r="C111" s="5" t="s">
        <v>28</v>
      </c>
      <c r="D111" s="1" t="s">
        <v>4</v>
      </c>
      <c r="E111" s="2" t="s">
        <v>4</v>
      </c>
      <c r="F111" s="1" t="s">
        <v>4</v>
      </c>
      <c r="G111" s="1" t="s">
        <v>4</v>
      </c>
    </row>
    <row r="112" spans="1:7" ht="30">
      <c r="A112" s="39">
        <f>A110+1</f>
        <v>17</v>
      </c>
      <c r="B112" s="52" t="s">
        <v>27</v>
      </c>
      <c r="C112" s="53" t="s">
        <v>114</v>
      </c>
      <c r="D112" s="47" t="s">
        <v>127</v>
      </c>
      <c r="E112" s="43">
        <v>262</v>
      </c>
      <c r="F112" s="85"/>
      <c r="G112" s="37">
        <f>ROUND(E112*ROUND(F112,2),2)</f>
        <v>0</v>
      </c>
    </row>
    <row r="113" spans="1:7">
      <c r="A113" s="31"/>
      <c r="B113" s="4" t="s">
        <v>29</v>
      </c>
      <c r="C113" s="5" t="s">
        <v>30</v>
      </c>
      <c r="D113" s="1" t="s">
        <v>4</v>
      </c>
      <c r="E113" s="2" t="s">
        <v>4</v>
      </c>
      <c r="F113" s="1" t="s">
        <v>4</v>
      </c>
      <c r="G113" s="1" t="s">
        <v>4</v>
      </c>
    </row>
    <row r="114" spans="1:7" ht="45">
      <c r="A114" s="39">
        <f>A112+1</f>
        <v>18</v>
      </c>
      <c r="B114" s="33" t="s">
        <v>129</v>
      </c>
      <c r="C114" s="44" t="s">
        <v>131</v>
      </c>
      <c r="D114" s="35" t="s">
        <v>127</v>
      </c>
      <c r="E114" s="54">
        <v>262</v>
      </c>
      <c r="F114" s="85"/>
      <c r="G114" s="37">
        <f>ROUND(E114*ROUND(F114,2),2)</f>
        <v>0</v>
      </c>
    </row>
    <row r="115" spans="1:7" ht="30">
      <c r="A115" s="31"/>
      <c r="B115" s="4" t="s">
        <v>116</v>
      </c>
      <c r="C115" s="5" t="s">
        <v>117</v>
      </c>
      <c r="D115" s="1" t="s">
        <v>4</v>
      </c>
      <c r="E115" s="2" t="s">
        <v>4</v>
      </c>
      <c r="F115" s="1" t="s">
        <v>4</v>
      </c>
      <c r="G115" s="1" t="s">
        <v>4</v>
      </c>
    </row>
    <row r="116" spans="1:7" ht="45">
      <c r="A116" s="39">
        <f>A114+1</f>
        <v>19</v>
      </c>
      <c r="B116" s="33"/>
      <c r="C116" s="55" t="s">
        <v>118</v>
      </c>
      <c r="D116" s="35" t="s">
        <v>127</v>
      </c>
      <c r="E116" s="54">
        <v>2700</v>
      </c>
      <c r="F116" s="85"/>
      <c r="G116" s="37">
        <f>ROUND(E116*ROUND(F116,2),2)</f>
        <v>0</v>
      </c>
    </row>
    <row r="117" spans="1:7">
      <c r="A117" s="31"/>
      <c r="B117" s="4" t="s">
        <v>31</v>
      </c>
      <c r="C117" s="5" t="s">
        <v>32</v>
      </c>
      <c r="D117" s="1" t="s">
        <v>4</v>
      </c>
      <c r="E117" s="2" t="s">
        <v>4</v>
      </c>
      <c r="F117" s="1" t="s">
        <v>4</v>
      </c>
      <c r="G117" s="1" t="s">
        <v>4</v>
      </c>
    </row>
    <row r="118" spans="1:7" ht="30">
      <c r="A118" s="39">
        <f>A116+1</f>
        <v>20</v>
      </c>
      <c r="B118" s="6" t="s">
        <v>31</v>
      </c>
      <c r="C118" s="15" t="s">
        <v>33</v>
      </c>
      <c r="D118" s="35" t="s">
        <v>127</v>
      </c>
      <c r="E118" s="43">
        <v>2821</v>
      </c>
      <c r="F118" s="85"/>
      <c r="G118" s="37">
        <f t="shared" ref="G118:G119" si="18">ROUND(E118*ROUND(F118,2),2)</f>
        <v>0</v>
      </c>
    </row>
    <row r="119" spans="1:7" ht="30">
      <c r="A119" s="39">
        <f t="shared" ref="A119" si="19">A118+1</f>
        <v>21</v>
      </c>
      <c r="B119" s="6" t="s">
        <v>31</v>
      </c>
      <c r="C119" s="15" t="s">
        <v>34</v>
      </c>
      <c r="D119" s="35" t="s">
        <v>127</v>
      </c>
      <c r="E119" s="43">
        <v>5642</v>
      </c>
      <c r="F119" s="85"/>
      <c r="G119" s="37">
        <f t="shared" si="18"/>
        <v>0</v>
      </c>
    </row>
    <row r="120" spans="1:7">
      <c r="A120" s="31"/>
      <c r="B120" s="4" t="s">
        <v>35</v>
      </c>
      <c r="C120" s="18" t="s">
        <v>36</v>
      </c>
      <c r="D120" s="1" t="s">
        <v>4</v>
      </c>
      <c r="E120" s="2" t="s">
        <v>4</v>
      </c>
      <c r="F120" s="1" t="s">
        <v>4</v>
      </c>
      <c r="G120" s="1" t="s">
        <v>4</v>
      </c>
    </row>
    <row r="121" spans="1:7" ht="17.25">
      <c r="A121" s="39">
        <f>A119+1</f>
        <v>22</v>
      </c>
      <c r="B121" s="6" t="s">
        <v>35</v>
      </c>
      <c r="C121" s="15" t="s">
        <v>37</v>
      </c>
      <c r="D121" s="35" t="s">
        <v>127</v>
      </c>
      <c r="E121" s="43">
        <v>336</v>
      </c>
      <c r="F121" s="87"/>
      <c r="G121" s="37">
        <f t="shared" ref="G121:G122" si="20">ROUND(E121*ROUND(F121,2),2)</f>
        <v>0</v>
      </c>
    </row>
    <row r="122" spans="1:7" ht="30">
      <c r="A122" s="39">
        <f t="shared" ref="A122" si="21">A121+1</f>
        <v>23</v>
      </c>
      <c r="B122" s="6" t="s">
        <v>35</v>
      </c>
      <c r="C122" s="15" t="s">
        <v>113</v>
      </c>
      <c r="D122" s="35" t="s">
        <v>127</v>
      </c>
      <c r="E122" s="43">
        <v>84</v>
      </c>
      <c r="F122" s="87"/>
      <c r="G122" s="37">
        <f t="shared" si="20"/>
        <v>0</v>
      </c>
    </row>
    <row r="123" spans="1:7">
      <c r="A123" s="31"/>
      <c r="B123" s="51"/>
      <c r="C123" s="57" t="s">
        <v>38</v>
      </c>
      <c r="D123" s="1" t="s">
        <v>4</v>
      </c>
      <c r="E123" s="2" t="s">
        <v>4</v>
      </c>
      <c r="F123" s="1" t="s">
        <v>4</v>
      </c>
      <c r="G123" s="1" t="s">
        <v>4</v>
      </c>
    </row>
    <row r="124" spans="1:7">
      <c r="A124" s="31"/>
      <c r="B124" s="58" t="s">
        <v>39</v>
      </c>
      <c r="C124" s="5" t="s">
        <v>40</v>
      </c>
      <c r="D124" s="1" t="s">
        <v>4</v>
      </c>
      <c r="E124" s="2" t="s">
        <v>4</v>
      </c>
      <c r="F124" s="1" t="s">
        <v>4</v>
      </c>
      <c r="G124" s="1" t="s">
        <v>4</v>
      </c>
    </row>
    <row r="125" spans="1:7" ht="30">
      <c r="A125" s="46">
        <f>A122+1</f>
        <v>24</v>
      </c>
      <c r="B125" s="59" t="s">
        <v>39</v>
      </c>
      <c r="C125" s="15" t="s">
        <v>41</v>
      </c>
      <c r="D125" s="35" t="s">
        <v>127</v>
      </c>
      <c r="E125" s="43">
        <v>2665</v>
      </c>
      <c r="F125" s="85"/>
      <c r="G125" s="37">
        <f>ROUND(E125*ROUND(F125,2),2)</f>
        <v>0</v>
      </c>
    </row>
    <row r="126" spans="1:7">
      <c r="A126" s="31"/>
      <c r="B126" s="58" t="s">
        <v>42</v>
      </c>
      <c r="C126" s="5" t="s">
        <v>43</v>
      </c>
      <c r="D126" s="1" t="s">
        <v>4</v>
      </c>
      <c r="E126" s="2" t="s">
        <v>4</v>
      </c>
      <c r="F126" s="1" t="s">
        <v>4</v>
      </c>
      <c r="G126" s="1" t="s">
        <v>4</v>
      </c>
    </row>
    <row r="127" spans="1:7" ht="45">
      <c r="A127" s="39">
        <f>A125+1</f>
        <v>25</v>
      </c>
      <c r="B127" s="59" t="s">
        <v>42</v>
      </c>
      <c r="C127" s="15" t="s">
        <v>77</v>
      </c>
      <c r="D127" s="35" t="s">
        <v>127</v>
      </c>
      <c r="E127" s="43">
        <v>21</v>
      </c>
      <c r="F127" s="85"/>
      <c r="G127" s="37">
        <f>ROUND(E127*ROUND(F127,2),2)</f>
        <v>0</v>
      </c>
    </row>
    <row r="128" spans="1:7">
      <c r="A128" s="31"/>
      <c r="B128" s="58" t="s">
        <v>42</v>
      </c>
      <c r="C128" s="5" t="s">
        <v>44</v>
      </c>
      <c r="D128" s="1" t="s">
        <v>4</v>
      </c>
      <c r="E128" s="2" t="s">
        <v>4</v>
      </c>
      <c r="F128" s="1" t="s">
        <v>4</v>
      </c>
      <c r="G128" s="1" t="s">
        <v>4</v>
      </c>
    </row>
    <row r="129" spans="1:7" ht="30">
      <c r="A129" s="39">
        <f>A127+1</f>
        <v>26</v>
      </c>
      <c r="B129" s="59" t="s">
        <v>42</v>
      </c>
      <c r="C129" s="15" t="s">
        <v>105</v>
      </c>
      <c r="D129" s="35" t="s">
        <v>127</v>
      </c>
      <c r="E129" s="76">
        <v>2575</v>
      </c>
      <c r="F129" s="85"/>
      <c r="G129" s="37">
        <f>ROUND(E129*ROUND(F129,2),2)</f>
        <v>0</v>
      </c>
    </row>
    <row r="130" spans="1:7">
      <c r="A130" s="28"/>
      <c r="B130" s="4"/>
      <c r="C130" s="49" t="s">
        <v>45</v>
      </c>
      <c r="D130" s="1" t="s">
        <v>4</v>
      </c>
      <c r="E130" s="2" t="s">
        <v>4</v>
      </c>
      <c r="F130" s="1" t="s">
        <v>4</v>
      </c>
      <c r="G130" s="1" t="s">
        <v>4</v>
      </c>
    </row>
    <row r="131" spans="1:7" ht="30">
      <c r="A131" s="28"/>
      <c r="B131" s="16" t="s">
        <v>46</v>
      </c>
      <c r="C131" s="5" t="s">
        <v>47</v>
      </c>
      <c r="D131" s="1" t="s">
        <v>4</v>
      </c>
      <c r="E131" s="2" t="s">
        <v>4</v>
      </c>
      <c r="F131" s="1" t="s">
        <v>4</v>
      </c>
      <c r="G131" s="1" t="s">
        <v>4</v>
      </c>
    </row>
    <row r="132" spans="1:7" ht="30">
      <c r="A132" s="46">
        <f>A129+1</f>
        <v>27</v>
      </c>
      <c r="B132" s="17" t="s">
        <v>46</v>
      </c>
      <c r="C132" s="15" t="s">
        <v>48</v>
      </c>
      <c r="D132" s="6" t="s">
        <v>15</v>
      </c>
      <c r="E132" s="42">
        <v>78</v>
      </c>
      <c r="F132" s="85"/>
      <c r="G132" s="37">
        <f t="shared" ref="G132:G136" si="22">ROUND(E132*ROUND(F132,2),2)</f>
        <v>0</v>
      </c>
    </row>
    <row r="133" spans="1:7" ht="30">
      <c r="A133" s="39">
        <f t="shared" ref="A133:A136" si="23">A132+1</f>
        <v>28</v>
      </c>
      <c r="B133" s="17" t="s">
        <v>49</v>
      </c>
      <c r="C133" s="15" t="s">
        <v>50</v>
      </c>
      <c r="D133" s="6" t="s">
        <v>15</v>
      </c>
      <c r="E133" s="42">
        <v>12</v>
      </c>
      <c r="F133" s="85"/>
      <c r="G133" s="37">
        <f t="shared" si="22"/>
        <v>0</v>
      </c>
    </row>
    <row r="134" spans="1:7">
      <c r="A134" s="39">
        <v>28</v>
      </c>
      <c r="B134" s="60" t="s">
        <v>51</v>
      </c>
      <c r="C134" s="15" t="s">
        <v>52</v>
      </c>
      <c r="D134" s="6" t="s">
        <v>53</v>
      </c>
      <c r="E134" s="42">
        <v>20</v>
      </c>
      <c r="F134" s="85"/>
      <c r="G134" s="37">
        <f t="shared" si="22"/>
        <v>0</v>
      </c>
    </row>
    <row r="135" spans="1:7">
      <c r="A135" s="39">
        <f t="shared" si="23"/>
        <v>29</v>
      </c>
      <c r="B135" s="60" t="s">
        <v>51</v>
      </c>
      <c r="C135" s="15" t="s">
        <v>54</v>
      </c>
      <c r="D135" s="6" t="s">
        <v>53</v>
      </c>
      <c r="E135" s="42">
        <v>2</v>
      </c>
      <c r="F135" s="85"/>
      <c r="G135" s="37">
        <f t="shared" si="22"/>
        <v>0</v>
      </c>
    </row>
    <row r="136" spans="1:7">
      <c r="A136" s="39">
        <f t="shared" si="23"/>
        <v>30</v>
      </c>
      <c r="B136" s="60" t="s">
        <v>51</v>
      </c>
      <c r="C136" s="15" t="s">
        <v>115</v>
      </c>
      <c r="D136" s="6" t="s">
        <v>15</v>
      </c>
      <c r="E136" s="42">
        <v>100</v>
      </c>
      <c r="F136" s="85"/>
      <c r="G136" s="37">
        <f t="shared" si="22"/>
        <v>0</v>
      </c>
    </row>
    <row r="137" spans="1:7">
      <c r="A137" s="14"/>
      <c r="B137" s="61"/>
      <c r="C137" s="49" t="s">
        <v>55</v>
      </c>
      <c r="D137" s="1" t="s">
        <v>4</v>
      </c>
      <c r="E137" s="2" t="s">
        <v>4</v>
      </c>
      <c r="F137" s="1" t="s">
        <v>4</v>
      </c>
      <c r="G137" s="1" t="s">
        <v>4</v>
      </c>
    </row>
    <row r="138" spans="1:7">
      <c r="A138" s="14"/>
      <c r="B138" s="19" t="s">
        <v>56</v>
      </c>
      <c r="C138" s="49" t="s">
        <v>57</v>
      </c>
      <c r="D138" s="1" t="s">
        <v>4</v>
      </c>
      <c r="E138" s="2" t="s">
        <v>4</v>
      </c>
      <c r="F138" s="1" t="s">
        <v>4</v>
      </c>
      <c r="G138" s="1" t="s">
        <v>4</v>
      </c>
    </row>
    <row r="139" spans="1:7" ht="60">
      <c r="A139" s="46">
        <f>A136+1</f>
        <v>31</v>
      </c>
      <c r="B139" s="20" t="s">
        <v>56</v>
      </c>
      <c r="C139" s="8" t="s">
        <v>81</v>
      </c>
      <c r="D139" s="6" t="s">
        <v>58</v>
      </c>
      <c r="E139" s="42">
        <v>590</v>
      </c>
      <c r="F139" s="85"/>
      <c r="G139" s="37">
        <f>ROUND(E139*ROUND(F139,2),2)</f>
        <v>0</v>
      </c>
    </row>
    <row r="140" spans="1:7">
      <c r="A140" s="28"/>
      <c r="B140" s="61"/>
      <c r="C140" s="62" t="s">
        <v>61</v>
      </c>
      <c r="D140" s="1" t="s">
        <v>4</v>
      </c>
      <c r="E140" s="2" t="s">
        <v>4</v>
      </c>
      <c r="F140" s="1" t="s">
        <v>4</v>
      </c>
      <c r="G140" s="1" t="s">
        <v>4</v>
      </c>
    </row>
    <row r="141" spans="1:7" ht="45">
      <c r="A141" s="39">
        <f>A139+1</f>
        <v>32</v>
      </c>
      <c r="B141" s="33" t="s">
        <v>62</v>
      </c>
      <c r="C141" s="44" t="s">
        <v>63</v>
      </c>
      <c r="D141" s="63" t="s">
        <v>58</v>
      </c>
      <c r="E141" s="42">
        <v>182</v>
      </c>
      <c r="F141" s="85"/>
      <c r="G141" s="37">
        <f t="shared" ref="G141:G145" si="24">ROUND(E141*ROUND(F141,2),2)</f>
        <v>0</v>
      </c>
    </row>
    <row r="142" spans="1:7" ht="30">
      <c r="A142" s="39">
        <f t="shared" ref="A142:A145" si="25">A141+1</f>
        <v>33</v>
      </c>
      <c r="B142" s="33" t="s">
        <v>64</v>
      </c>
      <c r="C142" s="44" t="s">
        <v>108</v>
      </c>
      <c r="D142" s="35" t="s">
        <v>127</v>
      </c>
      <c r="E142" s="42">
        <v>336</v>
      </c>
      <c r="F142" s="85"/>
      <c r="G142" s="37">
        <f t="shared" si="24"/>
        <v>0</v>
      </c>
    </row>
    <row r="143" spans="1:7" ht="30">
      <c r="A143" s="39">
        <f t="shared" si="25"/>
        <v>34</v>
      </c>
      <c r="B143" s="33" t="s">
        <v>64</v>
      </c>
      <c r="C143" s="44" t="s">
        <v>65</v>
      </c>
      <c r="D143" s="35" t="s">
        <v>127</v>
      </c>
      <c r="E143" s="42">
        <v>84</v>
      </c>
      <c r="F143" s="85"/>
      <c r="G143" s="37">
        <f t="shared" si="24"/>
        <v>0</v>
      </c>
    </row>
    <row r="144" spans="1:7" ht="45">
      <c r="A144" s="39">
        <f t="shared" si="25"/>
        <v>35</v>
      </c>
      <c r="B144" s="33" t="s">
        <v>66</v>
      </c>
      <c r="C144" s="44" t="s">
        <v>67</v>
      </c>
      <c r="D144" s="63" t="s">
        <v>15</v>
      </c>
      <c r="E144" s="42">
        <v>184</v>
      </c>
      <c r="F144" s="85"/>
      <c r="G144" s="37">
        <f t="shared" si="24"/>
        <v>0</v>
      </c>
    </row>
    <row r="145" spans="1:7">
      <c r="A145" s="39">
        <f t="shared" si="25"/>
        <v>36</v>
      </c>
      <c r="B145" s="33" t="s">
        <v>84</v>
      </c>
      <c r="C145" s="44" t="s">
        <v>85</v>
      </c>
      <c r="D145" s="63" t="s">
        <v>15</v>
      </c>
      <c r="E145" s="42">
        <v>20</v>
      </c>
      <c r="F145" s="85"/>
      <c r="G145" s="37">
        <f t="shared" si="24"/>
        <v>0</v>
      </c>
    </row>
    <row r="146" spans="1:7">
      <c r="A146" s="67"/>
      <c r="B146" s="68"/>
      <c r="C146" s="5" t="s">
        <v>68</v>
      </c>
      <c r="D146" s="1" t="s">
        <v>4</v>
      </c>
      <c r="E146" s="2" t="s">
        <v>4</v>
      </c>
      <c r="F146" s="1" t="s">
        <v>4</v>
      </c>
      <c r="G146" s="1" t="s">
        <v>4</v>
      </c>
    </row>
    <row r="147" spans="1:7">
      <c r="A147" s="67"/>
      <c r="B147" s="69" t="s">
        <v>69</v>
      </c>
      <c r="C147" s="5" t="s">
        <v>70</v>
      </c>
      <c r="D147" s="1" t="s">
        <v>4</v>
      </c>
      <c r="E147" s="2" t="s">
        <v>4</v>
      </c>
      <c r="F147" s="1" t="s">
        <v>4</v>
      </c>
      <c r="G147" s="1" t="s">
        <v>4</v>
      </c>
    </row>
    <row r="148" spans="1:7">
      <c r="A148" s="39">
        <f>A145+1</f>
        <v>37</v>
      </c>
      <c r="B148" s="70" t="s">
        <v>69</v>
      </c>
      <c r="C148" s="15" t="s">
        <v>88</v>
      </c>
      <c r="D148" s="71" t="s">
        <v>53</v>
      </c>
      <c r="E148" s="56">
        <v>3</v>
      </c>
      <c r="F148" s="85"/>
      <c r="G148" s="37">
        <f t="shared" ref="G148:G149" si="26">ROUND(E148*ROUND(F148,2),2)</f>
        <v>0</v>
      </c>
    </row>
    <row r="149" spans="1:7" ht="45">
      <c r="A149" s="39">
        <f t="shared" ref="A149" si="27">A148+1</f>
        <v>38</v>
      </c>
      <c r="B149" s="70" t="s">
        <v>69</v>
      </c>
      <c r="C149" s="72" t="s">
        <v>89</v>
      </c>
      <c r="D149" s="71" t="s">
        <v>53</v>
      </c>
      <c r="E149" s="56">
        <v>5</v>
      </c>
      <c r="F149" s="85"/>
      <c r="G149" s="37">
        <f t="shared" si="26"/>
        <v>0</v>
      </c>
    </row>
    <row r="150" spans="1:7">
      <c r="A150" s="67"/>
      <c r="B150" s="69" t="s">
        <v>71</v>
      </c>
      <c r="C150" s="5" t="s">
        <v>72</v>
      </c>
      <c r="D150" s="1" t="s">
        <v>4</v>
      </c>
      <c r="E150" s="2" t="s">
        <v>4</v>
      </c>
      <c r="F150" s="1" t="s">
        <v>4</v>
      </c>
      <c r="G150" s="1" t="s">
        <v>4</v>
      </c>
    </row>
    <row r="151" spans="1:7" ht="60">
      <c r="A151" s="39">
        <f>A149+1</f>
        <v>39</v>
      </c>
      <c r="B151" s="70" t="s">
        <v>71</v>
      </c>
      <c r="C151" s="73" t="s">
        <v>141</v>
      </c>
      <c r="D151" s="35" t="s">
        <v>127</v>
      </c>
      <c r="E151" s="56">
        <v>85</v>
      </c>
      <c r="F151" s="85"/>
      <c r="G151" s="37">
        <f>ROUND(E151*ROUND(F151,2),2)</f>
        <v>0</v>
      </c>
    </row>
    <row r="152" spans="1:7">
      <c r="A152" s="89" t="s">
        <v>134</v>
      </c>
      <c r="B152" s="89"/>
      <c r="C152" s="89"/>
      <c r="D152" s="89"/>
      <c r="E152" s="89"/>
      <c r="F152" s="90"/>
      <c r="G152" s="74">
        <f>SUM(G84:G151)</f>
        <v>0</v>
      </c>
    </row>
    <row r="153" spans="1:7">
      <c r="A153" s="89" t="s">
        <v>94</v>
      </c>
      <c r="B153" s="89"/>
      <c r="C153" s="89"/>
      <c r="D153" s="89"/>
      <c r="E153" s="89"/>
      <c r="F153" s="90"/>
      <c r="G153" s="75">
        <f>ROUND(G152*0.23,2)</f>
        <v>0</v>
      </c>
    </row>
    <row r="154" spans="1:7">
      <c r="A154" s="89" t="s">
        <v>135</v>
      </c>
      <c r="B154" s="89"/>
      <c r="C154" s="89"/>
      <c r="D154" s="89"/>
      <c r="E154" s="89"/>
      <c r="F154" s="90"/>
      <c r="G154" s="75">
        <f>G152+G153</f>
        <v>0</v>
      </c>
    </row>
    <row r="155" spans="1:7">
      <c r="A155" s="77"/>
      <c r="B155" s="78"/>
      <c r="C155" s="77"/>
      <c r="D155" s="79"/>
      <c r="F155" s="79"/>
      <c r="G155" s="79"/>
    </row>
    <row r="156" spans="1:7">
      <c r="A156" s="98" t="s">
        <v>136</v>
      </c>
      <c r="B156" s="98"/>
      <c r="C156" s="98"/>
      <c r="D156" s="98"/>
      <c r="E156" s="98"/>
      <c r="F156" s="99"/>
      <c r="G156" s="81">
        <f>G80+G152</f>
        <v>0</v>
      </c>
    </row>
    <row r="157" spans="1:7">
      <c r="A157" s="98" t="s">
        <v>137</v>
      </c>
      <c r="B157" s="98"/>
      <c r="C157" s="98"/>
      <c r="D157" s="98"/>
      <c r="E157" s="98"/>
      <c r="F157" s="99"/>
      <c r="G157" s="81">
        <f>ROUND(G156*0.23,2)</f>
        <v>0</v>
      </c>
    </row>
    <row r="158" spans="1:7">
      <c r="A158" s="98" t="s">
        <v>138</v>
      </c>
      <c r="B158" s="98"/>
      <c r="C158" s="98"/>
      <c r="D158" s="98"/>
      <c r="E158" s="98"/>
      <c r="F158" s="99"/>
      <c r="G158" s="81">
        <f>G156+G157</f>
        <v>0</v>
      </c>
    </row>
    <row r="163" spans="5:7">
      <c r="E163" s="96" t="s">
        <v>132</v>
      </c>
      <c r="F163" s="96"/>
      <c r="G163" s="96"/>
    </row>
    <row r="164" spans="5:7">
      <c r="E164" s="97" t="s">
        <v>133</v>
      </c>
      <c r="F164" s="97"/>
      <c r="G164" s="97"/>
    </row>
  </sheetData>
  <sheetProtection algorithmName="SHA-512" hashValue="HyeA31DoWnOu/mHTfGoSXt9Q0YhCS6nA1c0/OkEXfZ/MnWfXBEK1b6ONM4r0LdmJgpUHjn2U91ciF35iIhNeCA==" saltValue="pV49+/r32p7RaLRo2HvbFw==" spinCount="100000" sheet="1" objects="1" scenarios="1" selectLockedCells="1"/>
  <mergeCells count="17">
    <mergeCell ref="A83:G83"/>
    <mergeCell ref="E163:G163"/>
    <mergeCell ref="E164:G164"/>
    <mergeCell ref="A152:F152"/>
    <mergeCell ref="A153:F153"/>
    <mergeCell ref="A154:F154"/>
    <mergeCell ref="A156:F156"/>
    <mergeCell ref="A157:F157"/>
    <mergeCell ref="A158:F158"/>
    <mergeCell ref="A80:F80"/>
    <mergeCell ref="A81:F81"/>
    <mergeCell ref="A82:F82"/>
    <mergeCell ref="A7:G7"/>
    <mergeCell ref="A1:G1"/>
    <mergeCell ref="A2:G2"/>
    <mergeCell ref="A3:G3"/>
    <mergeCell ref="A4:G4"/>
  </mergeCells>
  <phoneticPr fontId="40" type="noConversion"/>
  <printOptions horizontalCentered="1"/>
  <pageMargins left="0.78740157480314965" right="0.59055118110236227" top="0.59055118110236227" bottom="0.59055118110236227" header="0.31496062992125984" footer="0.31496062992125984"/>
  <pageSetup paperSize="9" scale="79" orientation="portrait" r:id="rId1"/>
  <headerFooter>
    <oddHeader>&amp;RFormularz nr 2.2</oddHeader>
    <oddFooter>Strona &amp;P z &amp;N</oddFooter>
  </headerFooter>
  <rowBreaks count="3" manualBreakCount="3">
    <brk id="37" max="6" man="1"/>
    <brk id="73" max="6" man="1"/>
    <brk id="10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2.2 Kosztorys ofertowy</vt:lpstr>
      <vt:lpstr>'2.2 Kosztorys ofertowy'!Obszar_wydruku</vt:lpstr>
      <vt:lpstr>'2.2 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Robert Bębenek</cp:lastModifiedBy>
  <cp:lastPrinted>2021-05-12T13:06:18Z</cp:lastPrinted>
  <dcterms:created xsi:type="dcterms:W3CDTF">2014-11-16T09:55:40Z</dcterms:created>
  <dcterms:modified xsi:type="dcterms:W3CDTF">2021-05-13T09:59:49Z</dcterms:modified>
</cp:coreProperties>
</file>