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_Przetargi 2020\Zad. 25 Przebudowa drogi powiatowej Zakrzew - Wolanów - Augustów (I Etap)\Pytania\Pytania i odpowiedzi oraz zmiana treści SIWZ\"/>
    </mc:Choice>
  </mc:AlternateContent>
  <xr:revisionPtr revIDLastSave="0" documentId="13_ncr:1_{65C7E5D7-6009-4E71-8A3B-422CDB8FFD0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Kosztorys" sheetId="2" r:id="rId1"/>
  </sheets>
  <definedNames>
    <definedName name="_xlnm.Print_Area" localSheetId="0">Kosztorys!$A$1:$G$268</definedName>
    <definedName name="_xlnm.Print_Titles" localSheetId="0">Kosztorys!$4:$5</definedName>
  </definedNames>
  <calcPr calcId="191029" fullPrecision="0"/>
</workbook>
</file>

<file path=xl/calcChain.xml><?xml version="1.0" encoding="utf-8"?>
<calcChain xmlns="http://schemas.openxmlformats.org/spreadsheetml/2006/main">
  <c r="G252" i="2" l="1"/>
  <c r="G254" i="2"/>
  <c r="G251" i="2"/>
  <c r="G248" i="2"/>
  <c r="G246" i="2"/>
  <c r="G244" i="2"/>
  <c r="G242" i="2"/>
  <c r="G240" i="2"/>
  <c r="G237" i="2"/>
  <c r="G235" i="2"/>
  <c r="G232" i="2"/>
  <c r="G230" i="2"/>
  <c r="G223" i="2"/>
  <c r="G222" i="2"/>
  <c r="G221" i="2"/>
  <c r="G219" i="2"/>
  <c r="G216" i="2"/>
  <c r="G213" i="2"/>
  <c r="G211" i="2"/>
  <c r="G210" i="2"/>
  <c r="G208" i="2"/>
  <c r="G206" i="2"/>
  <c r="G205" i="2"/>
  <c r="G202" i="2"/>
  <c r="G201" i="2"/>
  <c r="G199" i="2"/>
  <c r="G198" i="2"/>
  <c r="G197" i="2"/>
  <c r="G196" i="2"/>
  <c r="G195" i="2"/>
  <c r="G193" i="2"/>
  <c r="G190" i="2"/>
  <c r="G188" i="2"/>
  <c r="G187" i="2"/>
  <c r="G186" i="2"/>
  <c r="G185" i="2"/>
  <c r="G184" i="2"/>
  <c r="G183" i="2"/>
  <c r="G181" i="2"/>
  <c r="G178" i="2"/>
  <c r="G176" i="2"/>
  <c r="G175" i="2"/>
  <c r="G174" i="2"/>
  <c r="G171" i="2"/>
  <c r="G169" i="2"/>
  <c r="G168" i="2"/>
  <c r="G166" i="2"/>
  <c r="G164" i="2"/>
  <c r="G162" i="2"/>
  <c r="G160" i="2"/>
  <c r="G157" i="2"/>
  <c r="G156" i="2"/>
  <c r="G155" i="2"/>
  <c r="G154" i="2"/>
  <c r="G151" i="2"/>
  <c r="G150" i="2"/>
  <c r="G148" i="2"/>
  <c r="G147" i="2"/>
  <c r="G144" i="2"/>
  <c r="G143" i="2"/>
  <c r="G142" i="2"/>
  <c r="G141" i="2"/>
  <c r="G140" i="2"/>
  <c r="G139" i="2"/>
  <c r="G138" i="2"/>
  <c r="G137" i="2"/>
  <c r="G136" i="2"/>
  <c r="G134" i="2"/>
  <c r="G133" i="2"/>
  <c r="G131" i="2"/>
  <c r="G130" i="2"/>
  <c r="G129" i="2"/>
  <c r="G127" i="2"/>
  <c r="G126" i="2"/>
  <c r="G119" i="2"/>
  <c r="G117" i="2"/>
  <c r="G116" i="2"/>
  <c r="G115" i="2"/>
  <c r="G113" i="2"/>
  <c r="G110" i="2"/>
  <c r="G107" i="2"/>
  <c r="G105" i="2"/>
  <c r="G104" i="2"/>
  <c r="G102" i="2"/>
  <c r="G100" i="2"/>
  <c r="G99" i="2"/>
  <c r="G96" i="2"/>
  <c r="G94" i="2"/>
  <c r="G92" i="2"/>
  <c r="G91" i="2"/>
  <c r="G90" i="2"/>
  <c r="G89" i="2"/>
  <c r="G88" i="2"/>
  <c r="G87" i="2"/>
  <c r="G86" i="2"/>
  <c r="G85" i="2"/>
  <c r="G84" i="2"/>
  <c r="G82" i="2"/>
  <c r="G79" i="2"/>
  <c r="G77" i="2"/>
  <c r="G75" i="2"/>
  <c r="G74" i="2"/>
  <c r="G73" i="2"/>
  <c r="G72" i="2"/>
  <c r="G71" i="2"/>
  <c r="G70" i="2"/>
  <c r="G68" i="2"/>
  <c r="G67" i="2"/>
  <c r="G64" i="2"/>
  <c r="G62" i="2"/>
  <c r="G61" i="2"/>
  <c r="G60" i="2"/>
  <c r="G57" i="2"/>
  <c r="G55" i="2"/>
  <c r="G54" i="2"/>
  <c r="G52" i="2"/>
  <c r="G50" i="2"/>
  <c r="G48" i="2"/>
  <c r="G46" i="2"/>
  <c r="G43" i="2"/>
  <c r="G40" i="2"/>
  <c r="G39" i="2"/>
  <c r="G37" i="2"/>
  <c r="G36" i="2"/>
  <c r="G33" i="2"/>
  <c r="G31" i="2"/>
  <c r="G30" i="2"/>
  <c r="G29" i="2"/>
  <c r="G28" i="2"/>
  <c r="G27" i="2"/>
  <c r="G26" i="2"/>
  <c r="G25" i="2"/>
  <c r="G24" i="2"/>
  <c r="G23" i="2"/>
  <c r="G22" i="2"/>
  <c r="G21" i="2"/>
  <c r="G19" i="2"/>
  <c r="G17" i="2"/>
  <c r="G16" i="2"/>
  <c r="G14" i="2"/>
  <c r="G13" i="2"/>
  <c r="G12" i="2"/>
  <c r="G10" i="2"/>
  <c r="G9" i="2"/>
  <c r="G224" i="2" l="1"/>
  <c r="G225" i="2" s="1"/>
  <c r="G226" i="2" s="1"/>
  <c r="G255" i="2"/>
  <c r="G256" i="2" s="1"/>
  <c r="G257" i="2" s="1"/>
  <c r="G120" i="2"/>
  <c r="G121" i="2" l="1"/>
  <c r="G260" i="2" s="1"/>
  <c r="G259" i="2"/>
  <c r="G122" i="2" l="1"/>
  <c r="G261" i="2" s="1"/>
</calcChain>
</file>

<file path=xl/sharedStrings.xml><?xml version="1.0" encoding="utf-8"?>
<sst xmlns="http://schemas.openxmlformats.org/spreadsheetml/2006/main" count="891" uniqueCount="201">
  <si>
    <t>Ilość</t>
  </si>
  <si>
    <t>Przebudowa drogi powiatowej Zakrzew - Wolanów - Augustów (I etap),
odcinek o łacznej długości 1 549,57 m</t>
  </si>
  <si>
    <t>Odcinek 1 od km 15+287,25 do km 16+543,35 długości 1 256,10 m</t>
  </si>
  <si>
    <t xml:space="preserve">Odcinek 2 od km 16+546,50 do km 16+839,97 długości 293,47 m </t>
  </si>
  <si>
    <t>przebudowa drogi wewnętrznej w km 16+417</t>
  </si>
  <si>
    <t>Ogółem wartość kosztorysowa brutto</t>
  </si>
  <si>
    <t>Wartość kosztorysowa brutto</t>
  </si>
  <si>
    <t>Wartość kosztorysowa bez podatku VAT dla przebudowy drogi wewnętrznej</t>
  </si>
  <si>
    <t>Wartość kosztorysowa bez podatku VAT 
dla Odcinka 1 i Odcinka 2 oraz przebudowy drogi wewnętrznej</t>
  </si>
  <si>
    <t>SST</t>
  </si>
  <si>
    <t>D.01.00.00.</t>
  </si>
  <si>
    <t>D.01.01.01.</t>
  </si>
  <si>
    <t>km</t>
  </si>
  <si>
    <t>przeniesienie, odtworzenie i regulacja wysokościowa punktów istniejącej osnowy geodezyjnej</t>
  </si>
  <si>
    <t>pkt</t>
  </si>
  <si>
    <t>D.01.02.01</t>
  </si>
  <si>
    <t>szt.</t>
  </si>
  <si>
    <t>usunięcie zadrzewienia i zakrzaczenia wraz z wywiezieniem poza teren budowy</t>
  </si>
  <si>
    <t>D.01.02.02</t>
  </si>
  <si>
    <t>D.01.02.03</t>
  </si>
  <si>
    <t>m</t>
  </si>
  <si>
    <t>D.01.02.04</t>
  </si>
  <si>
    <t>D.01.03.03</t>
  </si>
  <si>
    <t>kpl.</t>
  </si>
  <si>
    <t>D.02.00.00</t>
  </si>
  <si>
    <t>D.02.01.01</t>
  </si>
  <si>
    <t>D.02.03.01</t>
  </si>
  <si>
    <t>D.03.00.00</t>
  </si>
  <si>
    <t>D.03.01.03</t>
  </si>
  <si>
    <t>D.04.00.00</t>
  </si>
  <si>
    <t>PODBUDOWY</t>
  </si>
  <si>
    <t>D.04.01.01</t>
  </si>
  <si>
    <t>D.04.02.01</t>
  </si>
  <si>
    <t>D.04.02.02</t>
  </si>
  <si>
    <t>D.04.03.01</t>
  </si>
  <si>
    <t>D.04.04.02.</t>
  </si>
  <si>
    <t>D.04.07.01.</t>
  </si>
  <si>
    <t>D.05.00.00</t>
  </si>
  <si>
    <t>NAWIERZCHNIE</t>
  </si>
  <si>
    <t>D.05.03.05A</t>
  </si>
  <si>
    <t>Mg</t>
  </si>
  <si>
    <t>D.05.03.13</t>
  </si>
  <si>
    <t>D.06.00.00</t>
  </si>
  <si>
    <t>D.06.01.01</t>
  </si>
  <si>
    <t>D.06.02.01</t>
  </si>
  <si>
    <t>D.06.03.01</t>
  </si>
  <si>
    <t>D.06.04.01</t>
  </si>
  <si>
    <t>D.07.00.00</t>
  </si>
  <si>
    <t>D.07.01.01</t>
  </si>
  <si>
    <t>D.07.02.01</t>
  </si>
  <si>
    <t>D.07.05.01</t>
  </si>
  <si>
    <t>D.07.06.02</t>
  </si>
  <si>
    <t>D.08.00.00</t>
  </si>
  <si>
    <t>D.08.01.01.</t>
  </si>
  <si>
    <t>D.08.02.02.</t>
  </si>
  <si>
    <t>D.08.03.01.</t>
  </si>
  <si>
    <t>D.08.05.01.</t>
  </si>
  <si>
    <t>D.09.00.00</t>
  </si>
  <si>
    <t>D.09.01.01.</t>
  </si>
  <si>
    <t>D.10.00.00</t>
  </si>
  <si>
    <t>D.10.07.01.</t>
  </si>
  <si>
    <t>D.10.10.10</t>
  </si>
  <si>
    <t>D.10.10.17</t>
  </si>
  <si>
    <r>
      <rPr>
        <b/>
        <sz val="11"/>
        <rFont val="Calibri"/>
        <family val="2"/>
        <charset val="238"/>
        <scheme val="minor"/>
      </rPr>
      <t>ROBOTY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PRZYGOTOWAWCZE</t>
    </r>
  </si>
  <si>
    <r>
      <rPr>
        <u/>
        <sz val="11"/>
        <rFont val="Calibri"/>
        <family val="2"/>
        <charset val="238"/>
        <scheme val="minor"/>
      </rPr>
      <t>Odtworzenie trasy i punktów wysokościowych</t>
    </r>
  </si>
  <si>
    <r>
      <rPr>
        <u/>
        <sz val="11"/>
        <rFont val="Calibri"/>
        <family val="2"/>
        <charset val="238"/>
        <scheme val="minor"/>
      </rPr>
      <t>Usunięcie drzew i krzewów</t>
    </r>
  </si>
  <si>
    <r>
      <rPr>
        <sz val="11"/>
        <rFont val="Calibri"/>
        <family val="2"/>
        <charset val="238"/>
        <scheme val="minor"/>
      </rPr>
      <t>usunięcie drzew wraz z karczowaniem karp i wywiezieniem poza teren budowy</t>
    </r>
  </si>
  <si>
    <r>
      <rPr>
        <sz val="11"/>
        <rFont val="Calibri"/>
        <family val="2"/>
        <charset val="238"/>
        <scheme val="minor"/>
      </rPr>
      <t>karczowaniem karp z wywiezieniem poza teren budowy</t>
    </r>
  </si>
  <si>
    <r>
      <rPr>
        <u/>
        <sz val="11"/>
        <rFont val="Calibri"/>
        <family val="2"/>
        <charset val="238"/>
        <scheme val="minor"/>
      </rPr>
      <t>Zdjęcie warstwy ziemi urodzajne</t>
    </r>
    <r>
      <rPr>
        <sz val="11"/>
        <rFont val="Calibri"/>
        <family val="2"/>
        <charset val="238"/>
        <scheme val="minor"/>
      </rPr>
      <t>j</t>
    </r>
  </si>
  <si>
    <r>
      <rPr>
        <sz val="11"/>
        <rFont val="Calibri"/>
        <family val="2"/>
        <charset val="238"/>
        <scheme val="minor"/>
      </rPr>
      <t>zdjęcie warstwy humusu do wykorzystania z magazynowaniem w obrębie budowy</t>
    </r>
  </si>
  <si>
    <r>
      <rPr>
        <sz val="11"/>
        <rFont val="Calibri"/>
        <family val="2"/>
        <charset val="238"/>
        <scheme val="minor"/>
      </rPr>
      <t>zdjęcie warstwy humusu z wywozem poza teren budowy
wg. tabeli zdjęcia humusu</t>
    </r>
  </si>
  <si>
    <r>
      <rPr>
        <u/>
        <sz val="11"/>
        <rFont val="Calibri"/>
        <family val="2"/>
        <charset val="238"/>
        <scheme val="minor"/>
      </rPr>
      <t>Wyburzenie elementów obiektów budowlanych</t>
    </r>
  </si>
  <si>
    <r>
      <rPr>
        <sz val="11"/>
        <rFont val="Calibri"/>
        <family val="2"/>
        <charset val="238"/>
        <scheme val="minor"/>
      </rPr>
      <t>rozbiórka istniejących ogrodzeń</t>
    </r>
  </si>
  <si>
    <r>
      <rPr>
        <u/>
        <sz val="11"/>
        <rFont val="Calibri"/>
        <family val="2"/>
        <charset val="238"/>
        <scheme val="minor"/>
      </rPr>
      <t>Rozbiórka elementów dróg i ulic</t>
    </r>
  </si>
  <si>
    <r>
      <rPr>
        <sz val="11"/>
        <rFont val="Calibri"/>
        <family val="2"/>
        <charset val="238"/>
        <scheme val="minor"/>
      </rPr>
      <t>frezowanie warstwowe istniejącej nawierzchni asfaltowej na gr. 4,0cm</t>
    </r>
  </si>
  <si>
    <r>
      <rPr>
        <sz val="11"/>
        <rFont val="Calibri"/>
        <family val="2"/>
        <charset val="238"/>
        <scheme val="minor"/>
      </rPr>
      <t>rozbiórka istniejącej nawierzchni asfaltowej</t>
    </r>
  </si>
  <si>
    <r>
      <rPr>
        <sz val="11"/>
        <rFont val="Calibri"/>
        <family val="2"/>
        <charset val="238"/>
        <scheme val="minor"/>
      </rPr>
      <t>całkowita rozbiórka zjazdów z kostki betonowej</t>
    </r>
  </si>
  <si>
    <r>
      <rPr>
        <sz val="11"/>
        <rFont val="Calibri"/>
        <family val="2"/>
        <charset val="238"/>
        <scheme val="minor"/>
      </rPr>
      <t>całkowita rozbiórka zjazdów z nawierzchni betonowej</t>
    </r>
  </si>
  <si>
    <r>
      <rPr>
        <sz val="11"/>
        <rFont val="Calibri"/>
        <family val="2"/>
        <charset val="238"/>
        <scheme val="minor"/>
      </rPr>
      <t>całkowita rozbiórka zjazdów z kruszywa</t>
    </r>
  </si>
  <si>
    <r>
      <rPr>
        <sz val="11"/>
        <rFont val="Calibri"/>
        <family val="2"/>
        <charset val="238"/>
        <scheme val="minor"/>
      </rPr>
      <t>rozbiórka istniejących rowów krytych pod zjazdami</t>
    </r>
  </si>
  <si>
    <r>
      <rPr>
        <sz val="11"/>
        <rFont val="Calibri"/>
        <family val="2"/>
        <charset val="238"/>
        <scheme val="minor"/>
      </rPr>
      <t>rozbiórka istniejących betonowych oraz kamiennych murków oporowych przy zjazdach</t>
    </r>
  </si>
  <si>
    <r>
      <rPr>
        <sz val="11"/>
        <rFont val="Calibri"/>
        <family val="2"/>
        <charset val="238"/>
        <scheme val="minor"/>
      </rPr>
      <t>demontaż znaków i tablic drogowych</t>
    </r>
  </si>
  <si>
    <r>
      <rPr>
        <sz val="11"/>
        <rFont val="Calibri"/>
        <family val="2"/>
        <charset val="238"/>
        <scheme val="minor"/>
      </rPr>
      <t>demontaż słupków stalowych do znaków drogowych</t>
    </r>
  </si>
  <si>
    <r>
      <rPr>
        <sz val="11"/>
        <rFont val="Calibri"/>
        <family val="2"/>
        <charset val="238"/>
        <scheme val="minor"/>
      </rPr>
      <t>demontaż konstrukcji wsporczych tablic drogowych</t>
    </r>
  </si>
  <si>
    <r>
      <rPr>
        <sz val="11"/>
        <rFont val="Calibri"/>
        <family val="2"/>
        <charset val="238"/>
        <scheme val="minor"/>
      </rPr>
      <t>demontaż słupków kilometrowych i hektometrowych</t>
    </r>
  </si>
  <si>
    <r>
      <rPr>
        <u/>
        <sz val="11"/>
        <rFont val="Calibri"/>
        <family val="2"/>
        <charset val="238"/>
        <scheme val="minor"/>
      </rPr>
      <t>Przebudowa kablowych linii teletechnicznych</t>
    </r>
  </si>
  <si>
    <r>
      <rPr>
        <sz val="11"/>
        <rFont val="Calibri"/>
        <family val="2"/>
        <charset val="238"/>
        <scheme val="minor"/>
      </rPr>
      <t>montaż kompletnego słupa typu SŻT-8,5 z dwoma belkami ustrojowymi BUT wraz z regulacją kabli nadziemnych 15-30mm</t>
    </r>
  </si>
  <si>
    <r>
      <rPr>
        <b/>
        <sz val="11"/>
        <rFont val="Calibri"/>
        <family val="2"/>
        <charset val="238"/>
        <scheme val="minor"/>
      </rPr>
      <t>ROBOTY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ZIEMNE</t>
    </r>
  </si>
  <si>
    <r>
      <rPr>
        <u/>
        <sz val="11"/>
        <rFont val="Calibri"/>
        <family val="2"/>
        <charset val="238"/>
        <scheme val="minor"/>
      </rPr>
      <t>Wykonanie wykopów (wykonanie koryta, 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>regulacja rowów drogowych i korony drogi)</t>
    </r>
  </si>
  <si>
    <r>
      <rPr>
        <sz val="11"/>
        <rFont val="Calibri"/>
        <family val="2"/>
        <charset val="238"/>
        <scheme val="minor"/>
      </rPr>
      <t>wykonanie wykopów z odwiezieniem gruntu na odkład poza teren budowy</t>
    </r>
  </si>
  <si>
    <r>
      <rPr>
        <sz val="11"/>
        <rFont val="Calibri"/>
        <family val="2"/>
        <charset val="238"/>
        <scheme val="minor"/>
      </rPr>
      <t>wykonanie wykopów z przemieszczeniem gruntu w nasyp w obrębie budowy</t>
    </r>
  </si>
  <si>
    <r>
      <rPr>
        <u/>
        <sz val="11"/>
        <rFont val="Calibri"/>
        <family val="2"/>
        <charset val="238"/>
        <scheme val="minor"/>
      </rPr>
      <t>Wykonanie nasypów (regulacja rowów 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>drogowych i korony drogi)</t>
    </r>
  </si>
  <si>
    <r>
      <rPr>
        <sz val="11"/>
        <rFont val="Calibri"/>
        <family val="2"/>
        <charset val="238"/>
        <scheme val="minor"/>
      </rPr>
      <t>wykonanie nasypów z gruntu z dokopu pozyskanego  poza terenem budowy</t>
    </r>
  </si>
  <si>
    <r>
      <rPr>
        <sz val="11"/>
        <rFont val="Calibri"/>
        <family val="2"/>
        <charset val="238"/>
        <scheme val="minor"/>
      </rPr>
      <t>wykonanie nasypów z gruntu z wykopu</t>
    </r>
  </si>
  <si>
    <r>
      <rPr>
        <b/>
        <sz val="11"/>
        <rFont val="Calibri"/>
        <family val="2"/>
        <charset val="238"/>
        <scheme val="minor"/>
      </rPr>
      <t>ODWODNIENIE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KORPUSU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DROGOWEGO</t>
    </r>
  </si>
  <si>
    <r>
      <rPr>
        <u/>
        <sz val="11"/>
        <rFont val="Calibri"/>
        <family val="2"/>
        <charset val="238"/>
        <scheme val="minor"/>
      </rPr>
      <t>Przepust pod koroną drog</t>
    </r>
    <r>
      <rPr>
        <sz val="11"/>
        <rFont val="Calibri"/>
        <family val="2"/>
        <charset val="238"/>
        <scheme val="minor"/>
      </rPr>
      <t>i</t>
    </r>
  </si>
  <si>
    <r>
      <rPr>
        <sz val="11"/>
        <rFont val="Calibri"/>
        <family val="2"/>
        <charset val="238"/>
        <scheme val="minor"/>
      </rPr>
      <t>odnowa powierzchni istniejących ścianek betonowych przepustu typu ramowego</t>
    </r>
  </si>
  <si>
    <r>
      <rPr>
        <u/>
        <sz val="11"/>
        <rFont val="Calibri"/>
        <family val="2"/>
        <charset val="238"/>
        <scheme val="minor"/>
      </rPr>
      <t>Profilowanie i zagęszcenie podłoza pod 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>warstwy konstrukcyjne</t>
    </r>
  </si>
  <si>
    <r>
      <rPr>
        <sz val="11"/>
        <rFont val="Calibri"/>
        <family val="2"/>
        <charset val="238"/>
        <scheme val="minor"/>
      </rPr>
      <t>profilowanie i zagęszczenie podłoża pod warstwy konstrukcyjne nawierzchni</t>
    </r>
  </si>
  <si>
    <r>
      <rPr>
        <u/>
        <sz val="11"/>
        <rFont val="Calibri"/>
        <family val="2"/>
        <charset val="238"/>
        <scheme val="minor"/>
      </rPr>
      <t>Warstwa ulepszonego podłoża z mieszanki 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>niezwiązanej </t>
    </r>
  </si>
  <si>
    <r>
      <rPr>
        <sz val="11"/>
        <rFont val="Calibri"/>
        <family val="2"/>
        <charset val="238"/>
        <scheme val="minor"/>
      </rPr>
      <t>warstwa ulepszonego podłoża pod dojścia i chodnikach z mieszanki niezwiązanej o CBR≥20% gr. 10,0cm</t>
    </r>
  </si>
  <si>
    <r>
      <rPr>
        <u/>
        <sz val="11"/>
        <rFont val="Calibri"/>
        <family val="2"/>
        <charset val="238"/>
        <scheme val="minor"/>
      </rPr>
      <t>Warstwa ulepszonego podłoża z gruntu 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>stabilizowanego cementem</t>
    </r>
  </si>
  <si>
    <r>
      <rPr>
        <sz val="11"/>
        <rFont val="Calibri"/>
        <family val="2"/>
        <charset val="238"/>
        <scheme val="minor"/>
      </rPr>
      <t>grunt stabilizowany cementem Rm=2,5MPa gr. 25,0cm</t>
    </r>
  </si>
  <si>
    <r>
      <rPr>
        <u/>
        <sz val="11"/>
        <rFont val="Calibri"/>
        <family val="2"/>
        <charset val="238"/>
        <scheme val="minor"/>
      </rPr>
      <t>Oczyszczenie i skropienie warstw 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>konstrukcyjnych</t>
    </r>
  </si>
  <si>
    <r>
      <rPr>
        <sz val="11"/>
        <rFont val="Calibri"/>
        <family val="2"/>
        <charset val="238"/>
        <scheme val="minor"/>
      </rPr>
      <t>oczyszczenie i skropienie warstw konstrukcyjnych</t>
    </r>
  </si>
  <si>
    <r>
      <rPr>
        <u/>
        <sz val="11"/>
        <rFont val="Calibri"/>
        <family val="2"/>
        <charset val="238"/>
        <scheme val="minor"/>
      </rPr>
      <t>Podbudowa z mieszanki niezwiązane</t>
    </r>
    <r>
      <rPr>
        <sz val="11"/>
        <rFont val="Calibri"/>
        <family val="2"/>
        <charset val="238"/>
        <scheme val="minor"/>
      </rPr>
      <t>j</t>
    </r>
  </si>
  <si>
    <r>
      <rPr>
        <sz val="11"/>
        <rFont val="Calibri"/>
        <family val="2"/>
        <charset val="238"/>
        <scheme val="minor"/>
      </rPr>
      <t>warstwa podbudowy z mieszanki niezwiązanej kruszywa C90/3 gr. 20,0cm</t>
    </r>
  </si>
  <si>
    <r>
      <rPr>
        <sz val="11"/>
        <rFont val="Calibri"/>
        <family val="2"/>
        <charset val="238"/>
        <scheme val="minor"/>
      </rPr>
      <t>warstwa podbudowy pod dojścia i chodniki z mieszanki niezwiązanej kruszywa C90/3 gr. 15,0cm</t>
    </r>
  </si>
  <si>
    <r>
      <rPr>
        <u/>
        <sz val="11"/>
        <rFont val="Calibri"/>
        <family val="2"/>
        <charset val="238"/>
        <scheme val="minor"/>
      </rPr>
      <t>Podbudowa z betonu asfaltowego</t>
    </r>
  </si>
  <si>
    <r>
      <rPr>
        <u/>
        <sz val="11"/>
        <rFont val="Calibri"/>
        <family val="2"/>
        <charset val="238"/>
        <scheme val="minor"/>
      </rPr>
      <t>Nawierzchnia z betonu asfaltowego </t>
    </r>
  </si>
  <si>
    <r>
      <rPr>
        <sz val="11"/>
        <rFont val="Calibri"/>
        <family val="2"/>
        <charset val="238"/>
        <scheme val="minor"/>
      </rPr>
      <t>warstwa wyrównawczo-wzmacniająca z betonu asfaltowego AC 16 W  PMB 25/55-60</t>
    </r>
  </si>
  <si>
    <r>
      <rPr>
        <sz val="11"/>
        <rFont val="Calibri"/>
        <family val="2"/>
        <charset val="238"/>
        <scheme val="minor"/>
      </rPr>
      <t>ułożenie siatek do nawierzchni asfaltowych</t>
    </r>
  </si>
  <si>
    <r>
      <rPr>
        <u/>
        <sz val="11"/>
        <rFont val="Calibri"/>
        <family val="2"/>
        <charset val="238"/>
        <scheme val="minor"/>
      </rPr>
      <t>Nawierzchnia z mieszanki grysowo-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>mastyksowej (SMA)</t>
    </r>
  </si>
  <si>
    <r>
      <rPr>
        <b/>
        <sz val="11"/>
        <rFont val="Calibri"/>
        <family val="2"/>
        <charset val="238"/>
        <scheme val="minor"/>
      </rPr>
      <t>ROBOTY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WYKOŃCZENIOWE</t>
    </r>
  </si>
  <si>
    <r>
      <rPr>
        <u/>
        <sz val="11"/>
        <rFont val="Calibri"/>
        <family val="2"/>
        <charset val="238"/>
        <scheme val="minor"/>
      </rPr>
      <t>Umocnienie powierzchniowe skarp, rowów i 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>ścieków</t>
    </r>
  </si>
  <si>
    <r>
      <rPr>
        <sz val="11"/>
        <rFont val="Calibri"/>
        <family val="2"/>
        <charset val="238"/>
        <scheme val="minor"/>
      </rPr>
      <t>umocnienie skarp oraz dna i skarp rowów poprzez humusowanie na gr. 5 cm wraz z obsianiem trawą</t>
    </r>
  </si>
  <si>
    <r>
      <rPr>
        <sz val="11"/>
        <rFont val="Calibri"/>
        <family val="2"/>
        <charset val="238"/>
        <scheme val="minor"/>
      </rPr>
      <t>umocnienie rowu drogowego brukiem kamiennym 16-20cm na podsypce cem.-piask. gr. 5,0cm z wypełnieniem spoin zaprawą cem.- piask.</t>
    </r>
  </si>
  <si>
    <r>
      <rPr>
        <u/>
        <sz val="11"/>
        <rFont val="Calibri"/>
        <family val="2"/>
        <charset val="238"/>
        <scheme val="minor"/>
      </rPr>
      <t>Rowy kryte </t>
    </r>
  </si>
  <si>
    <r>
      <rPr>
        <sz val="11"/>
        <rFont val="Calibri"/>
        <family val="2"/>
        <charset val="238"/>
        <scheme val="minor"/>
      </rPr>
      <t>wykonanie kompletnego rowu krytego z rur PEHD Ø400 mm na podsypce piask. gr. 5,0cm i fundamencie gr. 15,0cm z mieszanki z kruszywa naturalnego 0/31,5 i zasypką z mieszanki niezwiązanej 0/20</t>
    </r>
  </si>
  <si>
    <r>
      <rPr>
        <sz val="11"/>
        <rFont val="Calibri"/>
        <family val="2"/>
        <charset val="238"/>
        <scheme val="minor"/>
      </rPr>
      <t>wykonanie kompletnego rowu krytego z rur PEHD Ø500 mm na podsypce piask. gr. 5,0cm i fundamencie gr. 15,0cm z mieszanki z kruszywa naturalnego 0/31,5 i zasypką z mieszanki niezwiązanej 0/20</t>
    </r>
  </si>
  <si>
    <r>
      <rPr>
        <sz val="11"/>
        <rFont val="Calibri"/>
        <family val="2"/>
        <charset val="238"/>
        <scheme val="minor"/>
      </rPr>
      <t>wykonanie kompletnego rowu krytego z rur PEHD Ø800 mm na podsypce piask. gr. 5,0cm i fundamencie gr. 15,0cm z mieszanki z kruszywa naturalnego 0/31,5 i zasypką z mieszanki niezwiązanej 0/20</t>
    </r>
  </si>
  <si>
    <r>
      <rPr>
        <sz val="11"/>
        <rFont val="Calibri"/>
        <family val="2"/>
        <charset val="238"/>
        <scheme val="minor"/>
      </rPr>
      <t>umocnienie wlotu i wylotu brukiem kamiennym 16-20cm na podsypce cem.-piask. gr. 5,0cm z wypełnieniem spoin zaprawą cem.-piask.</t>
    </r>
  </si>
  <si>
    <r>
      <rPr>
        <sz val="11"/>
        <rFont val="Calibri"/>
        <family val="2"/>
        <charset val="238"/>
        <scheme val="minor"/>
      </rPr>
      <t>wykonanie kompletnej studni rewizyjnej rowu krytego z rur PEHD Ø1000 z pierścieniem odciążającym oraz prefabrykowaną płytą górną i włazem lub wpustem</t>
    </r>
  </si>
  <si>
    <r>
      <rPr>
        <sz val="11"/>
        <rFont val="Calibri"/>
        <family val="2"/>
        <charset val="238"/>
        <scheme val="minor"/>
      </rPr>
      <t>wykonanie kompletnej studzienki wpustowej z rur PEHD Ø500 z pierścieniem odciążającym</t>
    </r>
  </si>
  <si>
    <r>
      <rPr>
        <sz val="11"/>
        <rFont val="Calibri"/>
        <family val="2"/>
        <charset val="238"/>
        <scheme val="minor"/>
      </rPr>
      <t>wykonanie przykanalika ze studzienki wpustowej do rowu z Ø150</t>
    </r>
  </si>
  <si>
    <r>
      <rPr>
        <u/>
        <sz val="11"/>
        <rFont val="Calibri"/>
        <family val="2"/>
        <charset val="238"/>
        <scheme val="minor"/>
      </rPr>
      <t>Umocnienie poboczy</t>
    </r>
  </si>
  <si>
    <r>
      <rPr>
        <sz val="11"/>
        <rFont val="Calibri"/>
        <family val="2"/>
        <charset val="238"/>
        <scheme val="minor"/>
      </rPr>
      <t>umocnienie poboczy mieszanką niezwiązaną 0/31,5 gr. 12,0cm</t>
    </r>
  </si>
  <si>
    <r>
      <rPr>
        <u/>
        <sz val="11"/>
        <rFont val="Calibri"/>
        <family val="2"/>
        <charset val="238"/>
        <scheme val="minor"/>
      </rPr>
      <t>Odmulenie i regulacja istniejących rowów</t>
    </r>
  </si>
  <si>
    <r>
      <rPr>
        <sz val="11"/>
        <rFont val="Calibri"/>
        <family val="2"/>
        <charset val="238"/>
        <scheme val="minor"/>
      </rPr>
      <t>odmulenie i regulacja istniejących rowów poprzecznych</t>
    </r>
  </si>
  <si>
    <r>
      <rPr>
        <b/>
        <sz val="11"/>
        <rFont val="Calibri"/>
        <family val="2"/>
        <charset val="238"/>
        <scheme val="minor"/>
      </rPr>
      <t>URZĄDZENIA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BEZPIECZEŃSTWA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RUCHU</t>
    </r>
  </si>
  <si>
    <r>
      <rPr>
        <u/>
        <sz val="11"/>
        <rFont val="Calibri"/>
        <family val="2"/>
        <charset val="238"/>
        <scheme val="minor"/>
      </rPr>
      <t>Oznakowanie poziome</t>
    </r>
  </si>
  <si>
    <r>
      <rPr>
        <sz val="11"/>
        <rFont val="Calibri"/>
        <family val="2"/>
        <charset val="238"/>
        <scheme val="minor"/>
      </rPr>
      <t>oznakowanie poziome grubowarstwowe z mikrokulkami szklanymi refleksyjnymi</t>
    </r>
  </si>
  <si>
    <r>
      <rPr>
        <u/>
        <sz val="11"/>
        <rFont val="Calibri"/>
        <family val="2"/>
        <charset val="238"/>
        <scheme val="minor"/>
      </rPr>
      <t>Oznakowanie pionowe</t>
    </r>
  </si>
  <si>
    <r>
      <rPr>
        <sz val="11"/>
        <rFont val="Calibri"/>
        <family val="2"/>
        <charset val="238"/>
        <scheme val="minor"/>
      </rPr>
      <t>ustawienie tarczy nowego znaku drogowego A z grupy średnich</t>
    </r>
  </si>
  <si>
    <r>
      <rPr>
        <sz val="11"/>
        <rFont val="Calibri"/>
        <family val="2"/>
        <charset val="238"/>
        <scheme val="minor"/>
      </rPr>
      <t>ustawienie tarczy nowego znaku drogowego B z grupy średnich</t>
    </r>
  </si>
  <si>
    <r>
      <rPr>
        <sz val="11"/>
        <rFont val="Calibri"/>
        <family val="2"/>
        <charset val="238"/>
        <scheme val="minor"/>
      </rPr>
      <t>ustawienie tarczy nowego znaku drogowego C z grupy średnich</t>
    </r>
  </si>
  <si>
    <r>
      <rPr>
        <sz val="11"/>
        <rFont val="Calibri"/>
        <family val="2"/>
        <charset val="238"/>
        <scheme val="minor"/>
      </rPr>
      <t>ustawienie tarczy nowego znaku drogowego D z grupy średnich</t>
    </r>
  </si>
  <si>
    <r>
      <rPr>
        <sz val="11"/>
        <rFont val="Calibri"/>
        <family val="2"/>
        <charset val="238"/>
        <scheme val="minor"/>
      </rPr>
      <t>ustawienie tarczy nowej tablicy drogowej E z grupy średnich</t>
    </r>
  </si>
  <si>
    <r>
      <rPr>
        <sz val="11"/>
        <rFont val="Calibri"/>
        <family val="2"/>
        <charset val="238"/>
        <scheme val="minor"/>
      </rPr>
      <t>ustawienie tarczy nowego znaku drogowego G z grupy średnich</t>
    </r>
  </si>
  <si>
    <r>
      <rPr>
        <sz val="11"/>
        <rFont val="Calibri"/>
        <family val="2"/>
        <charset val="238"/>
        <scheme val="minor"/>
      </rPr>
      <t>ustawienie słupków do znaków stalowych</t>
    </r>
  </si>
  <si>
    <r>
      <rPr>
        <sz val="11"/>
        <rFont val="Calibri"/>
        <family val="2"/>
        <charset val="238"/>
        <scheme val="minor"/>
      </rPr>
      <t>ustawienie konstrukcji wsporczych do tablic stalowych</t>
    </r>
  </si>
  <si>
    <r>
      <rPr>
        <sz val="11"/>
        <rFont val="Calibri"/>
        <family val="2"/>
        <charset val="238"/>
        <scheme val="minor"/>
      </rPr>
      <t>przestawienie podpórek metalowych wraz z regulajcą długości ramienia</t>
    </r>
  </si>
  <si>
    <r>
      <rPr>
        <u/>
        <sz val="11"/>
        <rFont val="Calibri"/>
        <family val="2"/>
        <charset val="238"/>
        <scheme val="minor"/>
      </rPr>
      <t>Bariery ochronne stalowe</t>
    </r>
  </si>
  <si>
    <r>
      <rPr>
        <sz val="11"/>
        <rFont val="Calibri"/>
        <family val="2"/>
        <charset val="238"/>
        <scheme val="minor"/>
      </rPr>
      <t>ustawienie barier ochronnych typu Nw, W3, A (Sp-09/1,33)</t>
    </r>
  </si>
  <si>
    <r>
      <rPr>
        <u/>
        <sz val="11"/>
        <rFont val="Calibri"/>
        <family val="2"/>
        <charset val="238"/>
        <scheme val="minor"/>
      </rPr>
      <t>Urządzenia zabezpieczające ruch pieszy</t>
    </r>
  </si>
  <si>
    <r>
      <rPr>
        <sz val="11"/>
        <rFont val="Calibri"/>
        <family val="2"/>
        <charset val="238"/>
        <scheme val="minor"/>
      </rPr>
      <t>ustawienie balustrad U-11a</t>
    </r>
  </si>
  <si>
    <r>
      <rPr>
        <b/>
        <sz val="11"/>
        <rFont val="Calibri"/>
        <family val="2"/>
        <charset val="238"/>
        <scheme val="minor"/>
      </rPr>
      <t>ELEMENTY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ULIC</t>
    </r>
  </si>
  <si>
    <r>
      <rPr>
        <u/>
        <sz val="11"/>
        <rFont val="Calibri"/>
        <family val="2"/>
        <charset val="238"/>
        <scheme val="minor"/>
      </rPr>
      <t>Krawężniki betonowe</t>
    </r>
  </si>
  <si>
    <r>
      <rPr>
        <sz val="11"/>
        <rFont val="Calibri"/>
        <family val="2"/>
        <charset val="238"/>
        <scheme val="minor"/>
      </rPr>
      <t>ustawienie obniżonych krawężników betonowych 20x30  na podsypce cement.- piaskowej gr 5,0cm na ławie betonowej kl. C12/15 z oporem na podsypce cement.- piaskowej gr. 20,0cm,</t>
    </r>
  </si>
  <si>
    <r>
      <rPr>
        <sz val="11"/>
        <rFont val="Calibri"/>
        <family val="2"/>
        <charset val="238"/>
        <scheme val="minor"/>
      </rPr>
      <t>ustawienie krawężników betonowych 20x30  na podsypce cement.-piaskowej gr 5,0cm na ławie betonowej kl. C12/15 z oporem na podsypce cement.-piaskowej gr. 20,0cm</t>
    </r>
  </si>
  <si>
    <r>
      <rPr>
        <u/>
        <sz val="11"/>
        <rFont val="Calibri"/>
        <family val="2"/>
        <charset val="238"/>
        <scheme val="minor"/>
      </rPr>
      <t>Chodniki i dojścia z brukowej kostki betonowe</t>
    </r>
    <r>
      <rPr>
        <sz val="11"/>
        <rFont val="Calibri"/>
        <family val="2"/>
        <charset val="238"/>
        <scheme val="minor"/>
      </rPr>
      <t>j</t>
    </r>
  </si>
  <si>
    <r>
      <rPr>
        <sz val="11"/>
        <rFont val="Calibri"/>
        <family val="2"/>
        <charset val="238"/>
        <scheme val="minor"/>
      </rPr>
      <t>ułożenie nawierzchni dojść i chodników z kostki betonowej gr. 6,0cm na  podsypce cement. - piaskowej gr. 3,0cm</t>
    </r>
  </si>
  <si>
    <r>
      <rPr>
        <u/>
        <sz val="11"/>
        <rFont val="Calibri"/>
        <family val="2"/>
        <charset val="238"/>
        <scheme val="minor"/>
      </rPr>
      <t>Obrzeża betonowe </t>
    </r>
  </si>
  <si>
    <r>
      <rPr>
        <sz val="11"/>
        <rFont val="Calibri"/>
        <family val="2"/>
        <charset val="238"/>
        <scheme val="minor"/>
      </rPr>
      <t>ustawienie obrzeży betonowych 8x30 przy krawędzi zjazdów, ciągów i dojść na podsypce cement. - piaskowej gr. 5,0cm</t>
    </r>
  </si>
  <si>
    <r>
      <rPr>
        <sz val="11"/>
        <rFont val="Calibri"/>
        <family val="2"/>
        <charset val="238"/>
        <scheme val="minor"/>
      </rPr>
      <t>ustawienie obrzeży betonowych 8x30 przy krawędzi zjazdów, ciągów i dojść na podsypce cement. - piaskowej gr. 5,0cm z oporem z betonu klasy</t>
    </r>
  </si>
  <si>
    <r>
      <rPr>
        <u/>
        <sz val="11"/>
        <rFont val="Calibri"/>
        <family val="2"/>
        <charset val="238"/>
        <scheme val="minor"/>
      </rPr>
      <t>Ściek z prefabrykowanych elementów 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>betonowych</t>
    </r>
  </si>
  <si>
    <r>
      <rPr>
        <sz val="11"/>
        <rFont val="Calibri"/>
        <family val="2"/>
        <charset val="238"/>
        <scheme val="minor"/>
      </rPr>
      <t>ustawienie ścieku z bloczków betonowych 14x20 przy krawężniku na podsypce cementowo piaskowej gr. 10,0cm</t>
    </r>
  </si>
  <si>
    <r>
      <rPr>
        <b/>
        <sz val="11"/>
        <rFont val="Calibri"/>
        <family val="2"/>
        <charset val="238"/>
        <scheme val="minor"/>
      </rPr>
      <t>ZIELEŃ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DROGOWA</t>
    </r>
  </si>
  <si>
    <r>
      <rPr>
        <u/>
        <sz val="11"/>
        <rFont val="Calibri"/>
        <family val="2"/>
        <charset val="238"/>
        <scheme val="minor"/>
      </rPr>
      <t>Urządzenie trawników</t>
    </r>
  </si>
  <si>
    <r>
      <rPr>
        <sz val="11"/>
        <rFont val="Calibri"/>
        <family val="2"/>
        <charset val="238"/>
        <scheme val="minor"/>
      </rPr>
      <t>urządzenie trawników (zieleńcy) poprzez humusowanie gr. 5,0cm wraz z obsianiem trawą</t>
    </r>
  </si>
  <si>
    <r>
      <rPr>
        <b/>
        <sz val="11"/>
        <rFont val="Calibri"/>
        <family val="2"/>
        <charset val="238"/>
        <scheme val="minor"/>
      </rPr>
      <t>INNE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ROBOTY</t>
    </r>
  </si>
  <si>
    <r>
      <rPr>
        <u/>
        <sz val="11"/>
        <rFont val="Calibri"/>
        <family val="2"/>
        <charset val="238"/>
        <scheme val="minor"/>
      </rPr>
      <t>Zjazdy do posesj</t>
    </r>
    <r>
      <rPr>
        <sz val="11"/>
        <rFont val="Calibri"/>
        <family val="2"/>
        <charset val="238"/>
        <scheme val="minor"/>
      </rPr>
      <t>i</t>
    </r>
  </si>
  <si>
    <r>
      <rPr>
        <sz val="11"/>
        <rFont val="Calibri"/>
        <family val="2"/>
        <charset val="238"/>
        <scheme val="minor"/>
      </rPr>
      <t>wykonanie nawierzchni zjazdów indywidulanych i publicznych z kostki betonowej gr. 8,0cm na podsypce cem.-piask. gr. 3,0cm i podbudowie z mieszanki niezwiązanej kruszywa C90/3 gr. 20,0cm, warstwa ulepszonego podłoża z mieszanki niezwiązanej gr. 15,0cm, profilowanie i zagęszczanie podłoża</t>
    </r>
  </si>
  <si>
    <r>
      <rPr>
        <u/>
        <sz val="11"/>
        <rFont val="Calibri"/>
        <family val="2"/>
        <charset val="238"/>
        <scheme val="minor"/>
      </rPr>
      <t>Regulacja wysokościowa oraz zabezpeczenie 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>urządzeń uzbrojenia podziemnego</t>
    </r>
  </si>
  <si>
    <r>
      <rPr>
        <sz val="11"/>
        <rFont val="Calibri"/>
        <family val="2"/>
        <charset val="238"/>
        <scheme val="minor"/>
      </rPr>
      <t>ułożenie rur ochronnych dwudzielnych AROT P120S</t>
    </r>
  </si>
  <si>
    <r>
      <rPr>
        <sz val="11"/>
        <rFont val="Calibri"/>
        <family val="2"/>
        <charset val="238"/>
        <scheme val="minor"/>
      </rPr>
      <t>ocieplenie wodociągu otuliną z łupków styropianiowych wraz z owinięciem folią w obrębie rowów drogowych</t>
    </r>
  </si>
  <si>
    <r>
      <rPr>
        <sz val="11"/>
        <rFont val="Calibri"/>
        <family val="2"/>
        <charset val="238"/>
        <scheme val="minor"/>
      </rPr>
      <t>regulacja wysokościowa studzienek telekomunikacyjnych</t>
    </r>
  </si>
  <si>
    <r>
      <rPr>
        <u/>
        <sz val="11"/>
        <rFont val="Calibri"/>
        <family val="2"/>
        <charset val="238"/>
        <scheme val="minor"/>
      </rPr>
      <t>Zabezpieczenie posesj</t>
    </r>
    <r>
      <rPr>
        <sz val="11"/>
        <rFont val="Calibri"/>
        <family val="2"/>
        <charset val="238"/>
        <scheme val="minor"/>
      </rPr>
      <t>i</t>
    </r>
  </si>
  <si>
    <r>
      <rPr>
        <sz val="11"/>
        <rFont val="Calibri"/>
        <family val="2"/>
        <charset val="238"/>
        <scheme val="minor"/>
      </rPr>
      <t>tymczasowe zabezpieczenie posesji po rozebranych ogrodzeniach siatką wraz ze słupkami</t>
    </r>
  </si>
  <si>
    <r>
      <rPr>
        <sz val="11"/>
        <rFont val="Calibri"/>
        <family val="2"/>
        <charset val="238"/>
        <scheme val="minor"/>
      </rPr>
      <t>usunięcie zadrzewienia i zakrzaczenia wraz z wywiezieniem poza teren budowy</t>
    </r>
  </si>
  <si>
    <r>
      <rPr>
        <sz val="11"/>
        <rFont val="Calibri"/>
        <family val="2"/>
        <charset val="238"/>
        <scheme val="minor"/>
      </rPr>
      <t>wykonanie kompletnego przepustu z rur PEHD Ø600 mm na podsypce piask. gr. 10,0cm i fundamencie gr.30,0cm z mieszanki z kruszywa naturalnego 0/31,5 i zasypką z mieszanki niezwiązanej 0/20</t>
    </r>
  </si>
  <si>
    <r>
      <rPr>
        <sz val="11"/>
        <rFont val="Calibri"/>
        <family val="2"/>
        <charset val="238"/>
        <scheme val="minor"/>
      </rPr>
      <t>montaż prefabrykowanej betonowej ścianki kołnierzowej na gruncie stab. cementem Rm=2,5Mpa gr. 25,0cm</t>
    </r>
  </si>
  <si>
    <r>
      <rPr>
        <sz val="11"/>
        <rFont val="Calibri"/>
        <family val="2"/>
        <charset val="238"/>
        <scheme val="minor"/>
      </rPr>
      <t>wydłużenie rury betonowej Ø600mm istniejącego przepustu na podsypce piask. gr. 10,0cm i fundamencie gr.30,0cm z mieszanki z kruszywa naturalnego 0/31,5</t>
    </r>
  </si>
  <si>
    <r>
      <rPr>
        <sz val="11"/>
        <rFont val="Calibri"/>
        <family val="2"/>
        <charset val="238"/>
        <scheme val="minor"/>
      </rPr>
      <t>ustawienie ogrodzeń U-12a</t>
    </r>
  </si>
  <si>
    <r>
      <rPr>
        <sz val="11"/>
        <rFont val="Calibri"/>
        <family val="2"/>
        <charset val="238"/>
        <scheme val="minor"/>
      </rPr>
      <t>Wyszczególnienie elementów rozliczeniowych</t>
    </r>
  </si>
  <si>
    <t>Cena
zł</t>
  </si>
  <si>
    <t>Wartość
zł</t>
  </si>
  <si>
    <t>L.p.</t>
  </si>
  <si>
    <t>na zamówienie pn.</t>
  </si>
  <si>
    <t>(podpis i pieczęć upełnomocnionego
przedstawiciela Wykonawcy)</t>
  </si>
  <si>
    <t>…………………………………………………....</t>
  </si>
  <si>
    <t>J.m.</t>
  </si>
  <si>
    <t>Odtworzenie trasy i punktów wysokościowych</t>
  </si>
  <si>
    <t>D.01.01.01</t>
  </si>
  <si>
    <t>zdjęcie warstwy humusu z wywozem poza teren budowy wg. tabeli zdjęcia humusu</t>
  </si>
  <si>
    <t>Nawierzchnia z mieszanki grysowo-mastyksowej (SMA)</t>
  </si>
  <si>
    <t>Wartość kosztorysowa bez podatku VAT dla Odcinka 1</t>
  </si>
  <si>
    <t>X</t>
  </si>
  <si>
    <t>Wartość kosztorysowa bez podatku VAT dla Odcinka 2</t>
  </si>
  <si>
    <t>Wykonanie wykopów (wykonanie koryta, regulacja rowów drogowych i korony drogi)</t>
  </si>
  <si>
    <t>Wartość podatku VAT (23%)</t>
  </si>
  <si>
    <t>Wartość podatku VAT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</si>
  <si>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</si>
  <si>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</si>
  <si>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t>warstwa wiążąca z betonu asfaltowego AC 22 W  PMB 25/55-60 gr. 8,0 cm</t>
  </si>
  <si>
    <r>
      <rPr>
        <sz val="11"/>
        <rFont val="Calibri"/>
        <family val="2"/>
        <charset val="238"/>
        <scheme val="minor"/>
      </rPr>
      <t>odtworzenie przebiegu trasy drogi</t>
    </r>
    <r>
      <rPr>
        <sz val="11"/>
        <color rgb="FF000000"/>
        <rFont val="Calibri"/>
        <family val="2"/>
        <charset val="238"/>
        <scheme val="minor"/>
      </rPr>
      <t>, inwentaryzacja powykonawcza</t>
    </r>
  </si>
  <si>
    <r>
      <rPr>
        <sz val="11"/>
        <rFont val="Calibri"/>
        <family val="2"/>
        <charset val="238"/>
        <scheme val="minor"/>
      </rPr>
      <t xml:space="preserve">warstwa ścieralna z mieszanki SMA </t>
    </r>
    <r>
      <rPr>
        <b/>
        <sz val="11"/>
        <rFont val="Calibri"/>
        <family val="2"/>
        <charset val="238"/>
        <scheme val="minor"/>
      </rPr>
      <t>11</t>
    </r>
    <r>
      <rPr>
        <sz val="11"/>
        <rFont val="Calibri"/>
        <family val="2"/>
        <charset val="238"/>
        <scheme val="minor"/>
      </rPr>
      <t xml:space="preserve"> PMB 45/80-55 gr. 4,0 cm</t>
    </r>
  </si>
  <si>
    <r>
      <t xml:space="preserve">warstwa ścieralna z mieszanki SMA </t>
    </r>
    <r>
      <rPr>
        <b/>
        <sz val="11"/>
        <rFont val="Calibri"/>
        <family val="2"/>
        <charset val="238"/>
        <scheme val="minor"/>
      </rPr>
      <t>11</t>
    </r>
    <r>
      <rPr>
        <sz val="11"/>
        <rFont val="Calibri"/>
        <family val="2"/>
        <charset val="238"/>
        <scheme val="minor"/>
      </rPr>
      <t xml:space="preserve"> PMB 45/80-55 gr. 4,0 cm</t>
    </r>
  </si>
  <si>
    <r>
      <t xml:space="preserve">podbudowa zasadniacza warstwa górna z betonu asfaltowego AC 22  </t>
    </r>
    <r>
      <rPr>
        <b/>
        <sz val="11"/>
        <rFont val="Calibri"/>
        <family val="2"/>
        <charset val="238"/>
        <scheme val="minor"/>
      </rPr>
      <t>P</t>
    </r>
    <r>
      <rPr>
        <sz val="11"/>
        <rFont val="Calibri"/>
        <family val="2"/>
        <charset val="238"/>
        <scheme val="minor"/>
      </rPr>
      <t xml:space="preserve"> 35/50 gr. 11,0 cm</t>
    </r>
  </si>
  <si>
    <r>
      <t xml:space="preserve">podbudowa zasadniacza warstwa górna z betonu asfaltowego AC 22 </t>
    </r>
    <r>
      <rPr>
        <b/>
        <sz val="11"/>
        <rFont val="Calibri"/>
        <family val="2"/>
        <charset val="238"/>
        <scheme val="minor"/>
      </rPr>
      <t>P</t>
    </r>
    <r>
      <rPr>
        <sz val="11"/>
        <rFont val="Calibri"/>
        <family val="2"/>
        <charset val="238"/>
        <scheme val="minor"/>
      </rPr>
      <t xml:space="preserve"> 35/50 gr. 11,0 cm</t>
    </r>
  </si>
  <si>
    <r>
      <rPr>
        <b/>
        <sz val="12"/>
        <rFont val="Calibri"/>
        <family val="2"/>
        <charset val="238"/>
        <scheme val="minor"/>
      </rPr>
      <t>KOSZTORYS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OFERTOWY</t>
    </r>
    <r>
      <rPr>
        <sz val="12"/>
        <rFont val="Calibri"/>
        <family val="2"/>
        <charset val="238"/>
        <scheme val="minor"/>
      </rPr>
      <t xml:space="preserve">  (zm. 21.01.2021)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</si>
</sst>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/>
    </xf>
    <xf numFmtId="0" fontId="6" fillId="7" borderId="12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1" fontId="4" fillId="7" borderId="12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wrapText="1"/>
    </xf>
    <xf numFmtId="4" fontId="3" fillId="6" borderId="12" xfId="0" applyNumberFormat="1" applyFont="1" applyFill="1" applyBorder="1" applyAlignment="1">
      <alignment horizontal="right" vertical="center" wrapText="1"/>
    </xf>
    <xf numFmtId="4" fontId="3" fillId="6" borderId="14" xfId="0" applyNumberFormat="1" applyFont="1" applyFill="1" applyBorder="1" applyAlignment="1">
      <alignment horizontal="right" vertical="center" wrapText="1"/>
    </xf>
    <xf numFmtId="4" fontId="3" fillId="6" borderId="13" xfId="0" applyNumberFormat="1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4" fontId="4" fillId="7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4" fillId="4" borderId="12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/>
    </xf>
    <xf numFmtId="0" fontId="4" fillId="7" borderId="12" xfId="0" applyFont="1" applyFill="1" applyBorder="1" applyAlignment="1">
      <alignment horizontal="right" vertical="center" wrapText="1"/>
    </xf>
    <xf numFmtId="0" fontId="3" fillId="6" borderId="12" xfId="0" applyFont="1" applyFill="1" applyBorder="1" applyAlignment="1">
      <alignment horizontal="right" vertical="center" wrapText="1"/>
    </xf>
    <xf numFmtId="0" fontId="3" fillId="6" borderId="6" xfId="0" applyFont="1" applyFill="1" applyBorder="1" applyAlignment="1">
      <alignment horizontal="right" vertical="center" wrapText="1"/>
    </xf>
    <xf numFmtId="1" fontId="3" fillId="5" borderId="8" xfId="0" applyNumberFormat="1" applyFont="1" applyFill="1" applyBorder="1" applyAlignment="1">
      <alignment horizontal="left" vertical="center" shrinkToFit="1"/>
    </xf>
    <xf numFmtId="1" fontId="3" fillId="5" borderId="10" xfId="0" applyNumberFormat="1" applyFont="1" applyFill="1" applyBorder="1" applyAlignment="1">
      <alignment horizontal="left" vertical="center" shrinkToFit="1"/>
    </xf>
    <xf numFmtId="1" fontId="3" fillId="5" borderId="9" xfId="0" applyNumberFormat="1" applyFont="1" applyFill="1" applyBorder="1" applyAlignment="1">
      <alignment horizontal="left" vertical="center" shrinkToFit="1"/>
    </xf>
    <xf numFmtId="1" fontId="3" fillId="5" borderId="7" xfId="0" applyNumberFormat="1" applyFont="1" applyFill="1" applyBorder="1" applyAlignment="1">
      <alignment horizontal="left" vertical="center" shrinkToFit="1"/>
    </xf>
    <xf numFmtId="1" fontId="3" fillId="5" borderId="5" xfId="0" applyNumberFormat="1" applyFont="1" applyFill="1" applyBorder="1" applyAlignment="1">
      <alignment horizontal="left" vertical="center" shrinkToFit="1"/>
    </xf>
    <xf numFmtId="1" fontId="3" fillId="5" borderId="11" xfId="0" applyNumberFormat="1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8"/>
  <sheetViews>
    <sheetView tabSelected="1" view="pageBreakPreview" zoomScale="120" zoomScaleNormal="130" zoomScaleSheetLayoutView="120" workbookViewId="0">
      <selection activeCell="I8" sqref="I8"/>
    </sheetView>
  </sheetViews>
  <sheetFormatPr defaultRowHeight="15" x14ac:dyDescent="0.2"/>
  <cols>
    <col min="1" max="1" width="5.83203125" style="24" customWidth="1"/>
    <col min="2" max="2" width="13.83203125" style="24" bestFit="1" customWidth="1"/>
    <col min="3" max="3" width="44.83203125" style="1" customWidth="1"/>
    <col min="4" max="4" width="5.83203125" style="24" customWidth="1"/>
    <col min="5" max="5" width="11.83203125" style="24" customWidth="1"/>
    <col min="6" max="6" width="10.83203125" style="1" customWidth="1"/>
    <col min="7" max="7" width="14.83203125" style="24" customWidth="1"/>
    <col min="8" max="16384" width="9.33203125" style="1"/>
  </cols>
  <sheetData>
    <row r="1" spans="1:7" ht="15.75" x14ac:dyDescent="0.2">
      <c r="A1" s="67" t="s">
        <v>200</v>
      </c>
      <c r="B1" s="67"/>
      <c r="C1" s="67"/>
      <c r="D1" s="67"/>
      <c r="E1" s="67"/>
      <c r="F1" s="67"/>
      <c r="G1" s="67"/>
    </row>
    <row r="2" spans="1:7" x14ac:dyDescent="0.2">
      <c r="A2" s="69" t="s">
        <v>178</v>
      </c>
      <c r="B2" s="69"/>
      <c r="C2" s="69"/>
      <c r="D2" s="69"/>
      <c r="E2" s="69"/>
      <c r="F2" s="69"/>
      <c r="G2" s="69"/>
    </row>
    <row r="3" spans="1:7" ht="32.1" customHeight="1" x14ac:dyDescent="0.2">
      <c r="A3" s="68" t="s">
        <v>1</v>
      </c>
      <c r="B3" s="68"/>
      <c r="C3" s="68"/>
      <c r="D3" s="68"/>
      <c r="E3" s="68"/>
      <c r="F3" s="68"/>
      <c r="G3" s="68"/>
    </row>
    <row r="4" spans="1:7" ht="30" x14ac:dyDescent="0.2">
      <c r="A4" s="25" t="s">
        <v>177</v>
      </c>
      <c r="B4" s="25" t="s">
        <v>9</v>
      </c>
      <c r="C4" s="26" t="s">
        <v>174</v>
      </c>
      <c r="D4" s="26" t="s">
        <v>181</v>
      </c>
      <c r="E4" s="26" t="s">
        <v>0</v>
      </c>
      <c r="F4" s="25" t="s">
        <v>175</v>
      </c>
      <c r="G4" s="26" t="s">
        <v>176</v>
      </c>
    </row>
    <row r="5" spans="1:7" x14ac:dyDescent="0.2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</row>
    <row r="6" spans="1:7" x14ac:dyDescent="0.2">
      <c r="A6" s="61" t="s">
        <v>2</v>
      </c>
      <c r="B6" s="62"/>
      <c r="C6" s="62"/>
      <c r="D6" s="62"/>
      <c r="E6" s="62"/>
      <c r="F6" s="62"/>
      <c r="G6" s="63"/>
    </row>
    <row r="7" spans="1:7" x14ac:dyDescent="0.2">
      <c r="A7" s="2"/>
      <c r="B7" s="3" t="s">
        <v>10</v>
      </c>
      <c r="C7" s="4" t="s">
        <v>63</v>
      </c>
      <c r="D7" s="44" t="s">
        <v>187</v>
      </c>
      <c r="E7" s="44" t="s">
        <v>187</v>
      </c>
      <c r="F7" s="44" t="s">
        <v>187</v>
      </c>
      <c r="G7" s="44" t="s">
        <v>187</v>
      </c>
    </row>
    <row r="8" spans="1:7" ht="30" x14ac:dyDescent="0.2">
      <c r="A8" s="32"/>
      <c r="B8" s="33" t="s">
        <v>183</v>
      </c>
      <c r="C8" s="40" t="s">
        <v>182</v>
      </c>
      <c r="D8" s="41" t="s">
        <v>187</v>
      </c>
      <c r="E8" s="41" t="s">
        <v>187</v>
      </c>
      <c r="F8" s="41" t="s">
        <v>187</v>
      </c>
      <c r="G8" s="41" t="s">
        <v>187</v>
      </c>
    </row>
    <row r="9" spans="1:7" ht="30" x14ac:dyDescent="0.2">
      <c r="A9" s="8">
        <v>1</v>
      </c>
      <c r="B9" s="5"/>
      <c r="C9" s="7" t="s">
        <v>195</v>
      </c>
      <c r="D9" s="6" t="s">
        <v>12</v>
      </c>
      <c r="E9" s="5">
        <v>1.2709999999999999</v>
      </c>
      <c r="F9" s="52">
        <v>0</v>
      </c>
      <c r="G9" s="45">
        <f>ROUND(E9*ROUND(F9,2),2)</f>
        <v>0</v>
      </c>
    </row>
    <row r="10" spans="1:7" ht="45" x14ac:dyDescent="0.2">
      <c r="A10" s="8">
        <v>2</v>
      </c>
      <c r="B10" s="5"/>
      <c r="C10" s="10" t="s">
        <v>13</v>
      </c>
      <c r="D10" s="6" t="s">
        <v>14</v>
      </c>
      <c r="E10" s="5">
        <v>2</v>
      </c>
      <c r="F10" s="52">
        <v>0</v>
      </c>
      <c r="G10" s="45">
        <f t="shared" ref="G10" si="0">ROUND(E10*ROUND(F10,2),2)</f>
        <v>0</v>
      </c>
    </row>
    <row r="11" spans="1:7" x14ac:dyDescent="0.2">
      <c r="A11" s="32"/>
      <c r="B11" s="33" t="s">
        <v>15</v>
      </c>
      <c r="C11" s="42" t="s">
        <v>65</v>
      </c>
      <c r="D11" s="41" t="s">
        <v>187</v>
      </c>
      <c r="E11" s="41" t="s">
        <v>187</v>
      </c>
      <c r="F11" s="41" t="s">
        <v>187</v>
      </c>
      <c r="G11" s="41" t="s">
        <v>187</v>
      </c>
    </row>
    <row r="12" spans="1:7" ht="30" x14ac:dyDescent="0.2">
      <c r="A12" s="8">
        <v>3</v>
      </c>
      <c r="B12" s="5"/>
      <c r="C12" s="7" t="s">
        <v>66</v>
      </c>
      <c r="D12" s="6" t="s">
        <v>16</v>
      </c>
      <c r="E12" s="5">
        <v>9</v>
      </c>
      <c r="F12" s="52">
        <v>0</v>
      </c>
      <c r="G12" s="45">
        <f t="shared" ref="G12:G14" si="1">ROUND(E12*ROUND(F12,2),2)</f>
        <v>0</v>
      </c>
    </row>
    <row r="13" spans="1:7" ht="30" x14ac:dyDescent="0.2">
      <c r="A13" s="8">
        <v>4</v>
      </c>
      <c r="B13" s="5"/>
      <c r="C13" s="10" t="s">
        <v>17</v>
      </c>
      <c r="D13" s="20" t="s">
        <v>192</v>
      </c>
      <c r="E13" s="5">
        <v>31</v>
      </c>
      <c r="F13" s="52">
        <v>0</v>
      </c>
      <c r="G13" s="45">
        <f t="shared" si="1"/>
        <v>0</v>
      </c>
    </row>
    <row r="14" spans="1:7" ht="30" x14ac:dyDescent="0.2">
      <c r="A14" s="8">
        <v>5</v>
      </c>
      <c r="B14" s="5"/>
      <c r="C14" s="7" t="s">
        <v>67</v>
      </c>
      <c r="D14" s="6" t="s">
        <v>16</v>
      </c>
      <c r="E14" s="5">
        <v>67</v>
      </c>
      <c r="F14" s="52">
        <v>0</v>
      </c>
      <c r="G14" s="45">
        <f t="shared" si="1"/>
        <v>0</v>
      </c>
    </row>
    <row r="15" spans="1:7" x14ac:dyDescent="0.2">
      <c r="A15" s="32"/>
      <c r="B15" s="33" t="s">
        <v>18</v>
      </c>
      <c r="C15" s="42" t="s">
        <v>68</v>
      </c>
      <c r="D15" s="41" t="s">
        <v>187</v>
      </c>
      <c r="E15" s="41" t="s">
        <v>187</v>
      </c>
      <c r="F15" s="41" t="s">
        <v>187</v>
      </c>
      <c r="G15" s="41" t="s">
        <v>187</v>
      </c>
    </row>
    <row r="16" spans="1:7" ht="45" x14ac:dyDescent="0.2">
      <c r="A16" s="8">
        <v>6</v>
      </c>
      <c r="B16" s="5"/>
      <c r="C16" s="7" t="s">
        <v>69</v>
      </c>
      <c r="D16" s="6" t="s">
        <v>193</v>
      </c>
      <c r="E16" s="5">
        <v>621.70000000000005</v>
      </c>
      <c r="F16" s="52">
        <v>0</v>
      </c>
      <c r="G16" s="45">
        <f t="shared" ref="G16:G17" si="2">ROUND(E16*ROUND(F16,2),2)</f>
        <v>0</v>
      </c>
    </row>
    <row r="17" spans="1:7" ht="45" x14ac:dyDescent="0.2">
      <c r="A17" s="8">
        <v>7</v>
      </c>
      <c r="B17" s="5"/>
      <c r="C17" s="10" t="s">
        <v>184</v>
      </c>
      <c r="D17" s="6" t="s">
        <v>193</v>
      </c>
      <c r="E17" s="11">
        <v>1723.35</v>
      </c>
      <c r="F17" s="52">
        <v>0</v>
      </c>
      <c r="G17" s="45">
        <f t="shared" si="2"/>
        <v>0</v>
      </c>
    </row>
    <row r="18" spans="1:7" ht="30" x14ac:dyDescent="0.2">
      <c r="A18" s="32"/>
      <c r="B18" s="33" t="s">
        <v>19</v>
      </c>
      <c r="C18" s="42" t="s">
        <v>71</v>
      </c>
      <c r="D18" s="41" t="s">
        <v>187</v>
      </c>
      <c r="E18" s="41" t="s">
        <v>187</v>
      </c>
      <c r="F18" s="41" t="s">
        <v>187</v>
      </c>
      <c r="G18" s="41" t="s">
        <v>187</v>
      </c>
    </row>
    <row r="19" spans="1:7" x14ac:dyDescent="0.2">
      <c r="A19" s="8">
        <v>8</v>
      </c>
      <c r="B19" s="5"/>
      <c r="C19" s="7" t="s">
        <v>72</v>
      </c>
      <c r="D19" s="6" t="s">
        <v>20</v>
      </c>
      <c r="E19" s="5">
        <v>18</v>
      </c>
      <c r="F19" s="52">
        <v>0</v>
      </c>
      <c r="G19" s="45">
        <f>ROUND(E19*ROUND(F19,2),2)</f>
        <v>0</v>
      </c>
    </row>
    <row r="20" spans="1:7" x14ac:dyDescent="0.2">
      <c r="A20" s="32"/>
      <c r="B20" s="33" t="s">
        <v>21</v>
      </c>
      <c r="C20" s="42" t="s">
        <v>73</v>
      </c>
      <c r="D20" s="41" t="s">
        <v>187</v>
      </c>
      <c r="E20" s="41" t="s">
        <v>187</v>
      </c>
      <c r="F20" s="41" t="s">
        <v>187</v>
      </c>
      <c r="G20" s="41" t="s">
        <v>187</v>
      </c>
    </row>
    <row r="21" spans="1:7" ht="30" x14ac:dyDescent="0.2">
      <c r="A21" s="8">
        <v>9</v>
      </c>
      <c r="B21" s="5"/>
      <c r="C21" s="7" t="s">
        <v>74</v>
      </c>
      <c r="D21" s="20" t="s">
        <v>192</v>
      </c>
      <c r="E21" s="11">
        <v>5760</v>
      </c>
      <c r="F21" s="52">
        <v>0</v>
      </c>
      <c r="G21" s="45">
        <f t="shared" ref="G21:G31" si="3">ROUND(E21*ROUND(F21,2),2)</f>
        <v>0</v>
      </c>
    </row>
    <row r="22" spans="1:7" ht="30" x14ac:dyDescent="0.2">
      <c r="A22" s="8">
        <v>10</v>
      </c>
      <c r="B22" s="5"/>
      <c r="C22" s="7" t="s">
        <v>75</v>
      </c>
      <c r="D22" s="20" t="s">
        <v>192</v>
      </c>
      <c r="E22" s="5">
        <v>200</v>
      </c>
      <c r="F22" s="52">
        <v>0</v>
      </c>
      <c r="G22" s="45">
        <f t="shared" si="3"/>
        <v>0</v>
      </c>
    </row>
    <row r="23" spans="1:7" ht="30" x14ac:dyDescent="0.2">
      <c r="A23" s="8">
        <v>11</v>
      </c>
      <c r="B23" s="5"/>
      <c r="C23" s="7" t="s">
        <v>76</v>
      </c>
      <c r="D23" s="20" t="s">
        <v>192</v>
      </c>
      <c r="E23" s="5">
        <v>432</v>
      </c>
      <c r="F23" s="52">
        <v>0</v>
      </c>
      <c r="G23" s="45">
        <f t="shared" si="3"/>
        <v>0</v>
      </c>
    </row>
    <row r="24" spans="1:7" ht="30" x14ac:dyDescent="0.2">
      <c r="A24" s="8">
        <v>12</v>
      </c>
      <c r="B24" s="5"/>
      <c r="C24" s="7" t="s">
        <v>77</v>
      </c>
      <c r="D24" s="20" t="s">
        <v>192</v>
      </c>
      <c r="E24" s="5">
        <v>157</v>
      </c>
      <c r="F24" s="52">
        <v>0</v>
      </c>
      <c r="G24" s="45">
        <f t="shared" si="3"/>
        <v>0</v>
      </c>
    </row>
    <row r="25" spans="1:7" ht="17.25" x14ac:dyDescent="0.2">
      <c r="A25" s="8">
        <v>13</v>
      </c>
      <c r="B25" s="5"/>
      <c r="C25" s="7" t="s">
        <v>78</v>
      </c>
      <c r="D25" s="20" t="s">
        <v>192</v>
      </c>
      <c r="E25" s="5">
        <v>321</v>
      </c>
      <c r="F25" s="52">
        <v>0</v>
      </c>
      <c r="G25" s="45">
        <f t="shared" si="3"/>
        <v>0</v>
      </c>
    </row>
    <row r="26" spans="1:7" ht="30" x14ac:dyDescent="0.2">
      <c r="A26" s="8">
        <v>14</v>
      </c>
      <c r="B26" s="5"/>
      <c r="C26" s="7" t="s">
        <v>79</v>
      </c>
      <c r="D26" s="6" t="s">
        <v>20</v>
      </c>
      <c r="E26" s="5">
        <v>371</v>
      </c>
      <c r="F26" s="52">
        <v>0</v>
      </c>
      <c r="G26" s="45">
        <f t="shared" si="3"/>
        <v>0</v>
      </c>
    </row>
    <row r="27" spans="1:7" ht="45" x14ac:dyDescent="0.2">
      <c r="A27" s="8">
        <v>15</v>
      </c>
      <c r="B27" s="5"/>
      <c r="C27" s="7" t="s">
        <v>80</v>
      </c>
      <c r="D27" s="6" t="s">
        <v>16</v>
      </c>
      <c r="E27" s="5">
        <v>74</v>
      </c>
      <c r="F27" s="52">
        <v>0</v>
      </c>
      <c r="G27" s="45">
        <f t="shared" si="3"/>
        <v>0</v>
      </c>
    </row>
    <row r="28" spans="1:7" x14ac:dyDescent="0.2">
      <c r="A28" s="8">
        <v>16</v>
      </c>
      <c r="B28" s="5"/>
      <c r="C28" s="7" t="s">
        <v>81</v>
      </c>
      <c r="D28" s="6" t="s">
        <v>16</v>
      </c>
      <c r="E28" s="11">
        <v>28</v>
      </c>
      <c r="F28" s="52">
        <v>0</v>
      </c>
      <c r="G28" s="45">
        <f t="shared" si="3"/>
        <v>0</v>
      </c>
    </row>
    <row r="29" spans="1:7" ht="30" x14ac:dyDescent="0.2">
      <c r="A29" s="8">
        <v>17</v>
      </c>
      <c r="B29" s="5"/>
      <c r="C29" s="7" t="s">
        <v>82</v>
      </c>
      <c r="D29" s="6" t="s">
        <v>16</v>
      </c>
      <c r="E29" s="12">
        <v>23</v>
      </c>
      <c r="F29" s="52">
        <v>0</v>
      </c>
      <c r="G29" s="45">
        <f t="shared" si="3"/>
        <v>0</v>
      </c>
    </row>
    <row r="30" spans="1:7" ht="30" x14ac:dyDescent="0.2">
      <c r="A30" s="8">
        <v>18</v>
      </c>
      <c r="B30" s="5"/>
      <c r="C30" s="7" t="s">
        <v>83</v>
      </c>
      <c r="D30" s="6" t="s">
        <v>16</v>
      </c>
      <c r="E30" s="11">
        <v>3</v>
      </c>
      <c r="F30" s="52">
        <v>0</v>
      </c>
      <c r="G30" s="45">
        <f t="shared" si="3"/>
        <v>0</v>
      </c>
    </row>
    <row r="31" spans="1:7" ht="30" x14ac:dyDescent="0.2">
      <c r="A31" s="8">
        <v>19</v>
      </c>
      <c r="B31" s="5"/>
      <c r="C31" s="7" t="s">
        <v>84</v>
      </c>
      <c r="D31" s="6" t="s">
        <v>16</v>
      </c>
      <c r="E31" s="5">
        <v>28</v>
      </c>
      <c r="F31" s="52">
        <v>0</v>
      </c>
      <c r="G31" s="45">
        <f t="shared" si="3"/>
        <v>0</v>
      </c>
    </row>
    <row r="32" spans="1:7" ht="15" customHeight="1" x14ac:dyDescent="0.2">
      <c r="A32" s="32"/>
      <c r="B32" s="33" t="s">
        <v>22</v>
      </c>
      <c r="C32" s="42" t="s">
        <v>85</v>
      </c>
      <c r="D32" s="41" t="s">
        <v>187</v>
      </c>
      <c r="E32" s="41" t="s">
        <v>187</v>
      </c>
      <c r="F32" s="41" t="s">
        <v>187</v>
      </c>
      <c r="G32" s="41" t="s">
        <v>187</v>
      </c>
    </row>
    <row r="33" spans="1:7" ht="45" x14ac:dyDescent="0.2">
      <c r="A33" s="8">
        <v>20</v>
      </c>
      <c r="B33" s="5"/>
      <c r="C33" s="7" t="s">
        <v>86</v>
      </c>
      <c r="D33" s="6" t="s">
        <v>23</v>
      </c>
      <c r="E33" s="5">
        <v>1</v>
      </c>
      <c r="F33" s="52">
        <v>0</v>
      </c>
      <c r="G33" s="45">
        <f>ROUND(E33*ROUND(F33,2),2)</f>
        <v>0</v>
      </c>
    </row>
    <row r="34" spans="1:7" x14ac:dyDescent="0.2">
      <c r="A34" s="2"/>
      <c r="B34" s="3" t="s">
        <v>24</v>
      </c>
      <c r="C34" s="4" t="s">
        <v>87</v>
      </c>
      <c r="D34" s="2" t="s">
        <v>187</v>
      </c>
      <c r="E34" s="2" t="s">
        <v>187</v>
      </c>
      <c r="F34" s="2" t="s">
        <v>187</v>
      </c>
      <c r="G34" s="2" t="s">
        <v>187</v>
      </c>
    </row>
    <row r="35" spans="1:7" ht="60" x14ac:dyDescent="0.2">
      <c r="A35" s="32"/>
      <c r="B35" s="33" t="s">
        <v>25</v>
      </c>
      <c r="C35" s="42" t="s">
        <v>88</v>
      </c>
      <c r="D35" s="41" t="s">
        <v>187</v>
      </c>
      <c r="E35" s="41" t="s">
        <v>187</v>
      </c>
      <c r="F35" s="41" t="s">
        <v>187</v>
      </c>
      <c r="G35" s="41" t="s">
        <v>187</v>
      </c>
    </row>
    <row r="36" spans="1:7" ht="30" x14ac:dyDescent="0.2">
      <c r="A36" s="8">
        <v>21</v>
      </c>
      <c r="B36" s="5"/>
      <c r="C36" s="7" t="s">
        <v>89</v>
      </c>
      <c r="D36" s="6" t="s">
        <v>193</v>
      </c>
      <c r="E36" s="5">
        <v>173.53</v>
      </c>
      <c r="F36" s="52">
        <v>0</v>
      </c>
      <c r="G36" s="45">
        <f t="shared" ref="G36:G37" si="4">ROUND(E36*ROUND(F36,2),2)</f>
        <v>0</v>
      </c>
    </row>
    <row r="37" spans="1:7" ht="45" x14ac:dyDescent="0.2">
      <c r="A37" s="8">
        <v>22</v>
      </c>
      <c r="B37" s="5"/>
      <c r="C37" s="7" t="s">
        <v>90</v>
      </c>
      <c r="D37" s="6" t="s">
        <v>193</v>
      </c>
      <c r="E37" s="11">
        <v>671.27</v>
      </c>
      <c r="F37" s="52">
        <v>0</v>
      </c>
      <c r="G37" s="45">
        <f t="shared" si="4"/>
        <v>0</v>
      </c>
    </row>
    <row r="38" spans="1:7" ht="30" x14ac:dyDescent="0.2">
      <c r="A38" s="32"/>
      <c r="B38" s="33" t="s">
        <v>26</v>
      </c>
      <c r="C38" s="42" t="s">
        <v>91</v>
      </c>
      <c r="D38" s="41" t="s">
        <v>187</v>
      </c>
      <c r="E38" s="41" t="s">
        <v>187</v>
      </c>
      <c r="F38" s="41" t="s">
        <v>187</v>
      </c>
      <c r="G38" s="41" t="s">
        <v>187</v>
      </c>
    </row>
    <row r="39" spans="1:7" ht="30" x14ac:dyDescent="0.2">
      <c r="A39" s="8">
        <v>23</v>
      </c>
      <c r="B39" s="5"/>
      <c r="C39" s="7" t="s">
        <v>92</v>
      </c>
      <c r="D39" s="6" t="s">
        <v>193</v>
      </c>
      <c r="E39" s="5">
        <v>3347.25</v>
      </c>
      <c r="F39" s="52">
        <v>0</v>
      </c>
      <c r="G39" s="45">
        <f t="shared" ref="G39:G40" si="5">ROUND(E39*ROUND(F39,2),2)</f>
        <v>0</v>
      </c>
    </row>
    <row r="40" spans="1:7" ht="17.25" x14ac:dyDescent="0.2">
      <c r="A40" s="8">
        <v>24</v>
      </c>
      <c r="B40" s="5"/>
      <c r="C40" s="7" t="s">
        <v>93</v>
      </c>
      <c r="D40" s="6" t="s">
        <v>193</v>
      </c>
      <c r="E40" s="11">
        <v>684.83</v>
      </c>
      <c r="F40" s="52">
        <v>0</v>
      </c>
      <c r="G40" s="45">
        <f t="shared" si="5"/>
        <v>0</v>
      </c>
    </row>
    <row r="41" spans="1:7" x14ac:dyDescent="0.2">
      <c r="A41" s="2"/>
      <c r="B41" s="3" t="s">
        <v>27</v>
      </c>
      <c r="C41" s="4" t="s">
        <v>94</v>
      </c>
      <c r="D41" s="2" t="s">
        <v>187</v>
      </c>
      <c r="E41" s="2" t="s">
        <v>187</v>
      </c>
      <c r="F41" s="2" t="s">
        <v>187</v>
      </c>
      <c r="G41" s="2" t="s">
        <v>187</v>
      </c>
    </row>
    <row r="42" spans="1:7" x14ac:dyDescent="0.2">
      <c r="A42" s="32"/>
      <c r="B42" s="33" t="s">
        <v>28</v>
      </c>
      <c r="C42" s="34" t="s">
        <v>95</v>
      </c>
      <c r="D42" s="41" t="s">
        <v>187</v>
      </c>
      <c r="E42" s="41" t="s">
        <v>187</v>
      </c>
      <c r="F42" s="41" t="s">
        <v>187</v>
      </c>
      <c r="G42" s="41" t="s">
        <v>187</v>
      </c>
    </row>
    <row r="43" spans="1:7" ht="30" x14ac:dyDescent="0.2">
      <c r="A43" s="8">
        <v>25</v>
      </c>
      <c r="B43" s="5"/>
      <c r="C43" s="7" t="s">
        <v>96</v>
      </c>
      <c r="D43" s="6" t="s">
        <v>16</v>
      </c>
      <c r="E43" s="9">
        <v>2</v>
      </c>
      <c r="F43" s="52">
        <v>0</v>
      </c>
      <c r="G43" s="45">
        <f>ROUND(E43*ROUND(F43,2),2)</f>
        <v>0</v>
      </c>
    </row>
    <row r="44" spans="1:7" x14ac:dyDescent="0.2">
      <c r="A44" s="2"/>
      <c r="B44" s="3" t="s">
        <v>29</v>
      </c>
      <c r="C44" s="13" t="s">
        <v>30</v>
      </c>
      <c r="D44" s="44" t="s">
        <v>187</v>
      </c>
      <c r="E44" s="44" t="s">
        <v>187</v>
      </c>
      <c r="F44" s="44" t="s">
        <v>187</v>
      </c>
      <c r="G44" s="44" t="s">
        <v>187</v>
      </c>
    </row>
    <row r="45" spans="1:7" ht="30" customHeight="1" x14ac:dyDescent="0.2">
      <c r="A45" s="32"/>
      <c r="B45" s="33" t="s">
        <v>31</v>
      </c>
      <c r="C45" s="42" t="s">
        <v>97</v>
      </c>
      <c r="D45" s="41" t="s">
        <v>187</v>
      </c>
      <c r="E45" s="41" t="s">
        <v>187</v>
      </c>
      <c r="F45" s="41" t="s">
        <v>187</v>
      </c>
      <c r="G45" s="41" t="s">
        <v>187</v>
      </c>
    </row>
    <row r="46" spans="1:7" ht="30" x14ac:dyDescent="0.2">
      <c r="A46" s="8">
        <v>26</v>
      </c>
      <c r="B46" s="5"/>
      <c r="C46" s="7" t="s">
        <v>98</v>
      </c>
      <c r="D46" s="20" t="s">
        <v>192</v>
      </c>
      <c r="E46" s="14">
        <v>1994.5</v>
      </c>
      <c r="F46" s="52">
        <v>0</v>
      </c>
      <c r="G46" s="45">
        <f>ROUND(E46*ROUND(F46,2),2)</f>
        <v>0</v>
      </c>
    </row>
    <row r="47" spans="1:7" ht="30" customHeight="1" x14ac:dyDescent="0.2">
      <c r="A47" s="32"/>
      <c r="B47" s="33" t="s">
        <v>32</v>
      </c>
      <c r="C47" s="42" t="s">
        <v>99</v>
      </c>
      <c r="D47" s="41" t="s">
        <v>187</v>
      </c>
      <c r="E47" s="41" t="s">
        <v>187</v>
      </c>
      <c r="F47" s="41" t="s">
        <v>187</v>
      </c>
      <c r="G47" s="41" t="s">
        <v>187</v>
      </c>
    </row>
    <row r="48" spans="1:7" ht="45" x14ac:dyDescent="0.2">
      <c r="A48" s="8">
        <v>27</v>
      </c>
      <c r="B48" s="5"/>
      <c r="C48" s="7" t="s">
        <v>100</v>
      </c>
      <c r="D48" s="20" t="s">
        <v>192</v>
      </c>
      <c r="E48" s="15">
        <v>2041</v>
      </c>
      <c r="F48" s="52">
        <v>0</v>
      </c>
      <c r="G48" s="45">
        <f>ROUND(E48*ROUND(F48,2),2)</f>
        <v>0</v>
      </c>
    </row>
    <row r="49" spans="1:7" ht="30" customHeight="1" x14ac:dyDescent="0.2">
      <c r="A49" s="32"/>
      <c r="B49" s="33" t="s">
        <v>33</v>
      </c>
      <c r="C49" s="42" t="s">
        <v>101</v>
      </c>
      <c r="D49" s="41" t="s">
        <v>187</v>
      </c>
      <c r="E49" s="41" t="s">
        <v>187</v>
      </c>
      <c r="F49" s="41" t="s">
        <v>187</v>
      </c>
      <c r="G49" s="41" t="s">
        <v>187</v>
      </c>
    </row>
    <row r="50" spans="1:7" ht="30" x14ac:dyDescent="0.2">
      <c r="A50" s="8">
        <v>28</v>
      </c>
      <c r="B50" s="5"/>
      <c r="C50" s="7" t="s">
        <v>102</v>
      </c>
      <c r="D50" s="20" t="s">
        <v>192</v>
      </c>
      <c r="E50" s="16">
        <v>2353</v>
      </c>
      <c r="F50" s="52">
        <v>0</v>
      </c>
      <c r="G50" s="45">
        <f>ROUND(E50*ROUND(F50,2),2)</f>
        <v>0</v>
      </c>
    </row>
    <row r="51" spans="1:7" ht="30" customHeight="1" x14ac:dyDescent="0.2">
      <c r="A51" s="32"/>
      <c r="B51" s="33" t="s">
        <v>34</v>
      </c>
      <c r="C51" s="42" t="s">
        <v>103</v>
      </c>
      <c r="D51" s="41" t="s">
        <v>187</v>
      </c>
      <c r="E51" s="41" t="s">
        <v>187</v>
      </c>
      <c r="F51" s="41" t="s">
        <v>187</v>
      </c>
      <c r="G51" s="41" t="s">
        <v>187</v>
      </c>
    </row>
    <row r="52" spans="1:7" ht="30" x14ac:dyDescent="0.2">
      <c r="A52" s="8">
        <v>29</v>
      </c>
      <c r="B52" s="5"/>
      <c r="C52" s="7" t="s">
        <v>104</v>
      </c>
      <c r="D52" s="20" t="s">
        <v>192</v>
      </c>
      <c r="E52" s="16">
        <v>23593.42</v>
      </c>
      <c r="F52" s="52">
        <v>0</v>
      </c>
      <c r="G52" s="45">
        <f>ROUND(E52*ROUND(F52,2),2)</f>
        <v>0</v>
      </c>
    </row>
    <row r="53" spans="1:7" x14ac:dyDescent="0.2">
      <c r="A53" s="32"/>
      <c r="B53" s="33" t="s">
        <v>35</v>
      </c>
      <c r="C53" s="42" t="s">
        <v>105</v>
      </c>
      <c r="D53" s="41" t="s">
        <v>187</v>
      </c>
      <c r="E53" s="41" t="s">
        <v>187</v>
      </c>
      <c r="F53" s="41" t="s">
        <v>187</v>
      </c>
      <c r="G53" s="41" t="s">
        <v>187</v>
      </c>
    </row>
    <row r="54" spans="1:7" ht="30" x14ac:dyDescent="0.2">
      <c r="A54" s="8">
        <v>30</v>
      </c>
      <c r="B54" s="5"/>
      <c r="C54" s="7" t="s">
        <v>106</v>
      </c>
      <c r="D54" s="20" t="s">
        <v>192</v>
      </c>
      <c r="E54" s="16">
        <v>2028.53</v>
      </c>
      <c r="F54" s="52">
        <v>0</v>
      </c>
      <c r="G54" s="45">
        <f t="shared" ref="G54:G55" si="6">ROUND(E54*ROUND(F54,2),2)</f>
        <v>0</v>
      </c>
    </row>
    <row r="55" spans="1:7" ht="45" x14ac:dyDescent="0.2">
      <c r="A55" s="8">
        <v>31</v>
      </c>
      <c r="B55" s="5"/>
      <c r="C55" s="7" t="s">
        <v>107</v>
      </c>
      <c r="D55" s="20" t="s">
        <v>192</v>
      </c>
      <c r="E55" s="14">
        <v>2041</v>
      </c>
      <c r="F55" s="52">
        <v>0</v>
      </c>
      <c r="G55" s="45">
        <f t="shared" si="6"/>
        <v>0</v>
      </c>
    </row>
    <row r="56" spans="1:7" x14ac:dyDescent="0.2">
      <c r="A56" s="32"/>
      <c r="B56" s="33" t="s">
        <v>36</v>
      </c>
      <c r="C56" s="42" t="s">
        <v>108</v>
      </c>
      <c r="D56" s="41" t="s">
        <v>187</v>
      </c>
      <c r="E56" s="41" t="s">
        <v>187</v>
      </c>
      <c r="F56" s="41" t="s">
        <v>187</v>
      </c>
      <c r="G56" s="41" t="s">
        <v>187</v>
      </c>
    </row>
    <row r="57" spans="1:7" ht="45" x14ac:dyDescent="0.2">
      <c r="A57" s="8">
        <v>32</v>
      </c>
      <c r="B57" s="5"/>
      <c r="C57" s="10" t="s">
        <v>198</v>
      </c>
      <c r="D57" s="20" t="s">
        <v>192</v>
      </c>
      <c r="E57" s="16">
        <v>1846.15</v>
      </c>
      <c r="F57" s="52">
        <v>0</v>
      </c>
      <c r="G57" s="45">
        <f>ROUND(E57*ROUND(F57,2),2)</f>
        <v>0</v>
      </c>
    </row>
    <row r="58" spans="1:7" x14ac:dyDescent="0.2">
      <c r="A58" s="2"/>
      <c r="B58" s="3" t="s">
        <v>37</v>
      </c>
      <c r="C58" s="13" t="s">
        <v>38</v>
      </c>
      <c r="D58" s="44" t="s">
        <v>187</v>
      </c>
      <c r="E58" s="44" t="s">
        <v>187</v>
      </c>
      <c r="F58" s="44" t="s">
        <v>187</v>
      </c>
      <c r="G58" s="44" t="s">
        <v>187</v>
      </c>
    </row>
    <row r="59" spans="1:7" ht="30" customHeight="1" x14ac:dyDescent="0.2">
      <c r="A59" s="32"/>
      <c r="B59" s="33" t="s">
        <v>39</v>
      </c>
      <c r="C59" s="42" t="s">
        <v>109</v>
      </c>
      <c r="D59" s="41" t="s">
        <v>187</v>
      </c>
      <c r="E59" s="41" t="s">
        <v>187</v>
      </c>
      <c r="F59" s="41" t="s">
        <v>187</v>
      </c>
      <c r="G59" s="41" t="s">
        <v>187</v>
      </c>
    </row>
    <row r="60" spans="1:7" ht="30" x14ac:dyDescent="0.2">
      <c r="A60" s="8">
        <v>33</v>
      </c>
      <c r="B60" s="5"/>
      <c r="C60" s="10" t="s">
        <v>194</v>
      </c>
      <c r="D60" s="20" t="s">
        <v>192</v>
      </c>
      <c r="E60" s="11">
        <v>7766.72</v>
      </c>
      <c r="F60" s="52">
        <v>0</v>
      </c>
      <c r="G60" s="45">
        <f t="shared" ref="G60:G62" si="7">ROUND(E60*ROUND(F60,2),2)</f>
        <v>0</v>
      </c>
    </row>
    <row r="61" spans="1:7" ht="45" x14ac:dyDescent="0.2">
      <c r="A61" s="8">
        <v>34</v>
      </c>
      <c r="B61" s="5"/>
      <c r="C61" s="7" t="s">
        <v>110</v>
      </c>
      <c r="D61" s="6" t="s">
        <v>40</v>
      </c>
      <c r="E61" s="11">
        <v>1491.87</v>
      </c>
      <c r="F61" s="52">
        <v>0</v>
      </c>
      <c r="G61" s="45">
        <f t="shared" si="7"/>
        <v>0</v>
      </c>
    </row>
    <row r="62" spans="1:7" ht="30" x14ac:dyDescent="0.2">
      <c r="A62" s="8">
        <v>35</v>
      </c>
      <c r="B62" s="5"/>
      <c r="C62" s="7" t="s">
        <v>111</v>
      </c>
      <c r="D62" s="20" t="s">
        <v>192</v>
      </c>
      <c r="E62" s="14">
        <v>1855</v>
      </c>
      <c r="F62" s="52">
        <v>0</v>
      </c>
      <c r="G62" s="45">
        <f t="shared" si="7"/>
        <v>0</v>
      </c>
    </row>
    <row r="63" spans="1:7" ht="30" customHeight="1" x14ac:dyDescent="0.2">
      <c r="A63" s="32"/>
      <c r="B63" s="33" t="s">
        <v>41</v>
      </c>
      <c r="C63" s="40" t="s">
        <v>185</v>
      </c>
      <c r="D63" s="41" t="s">
        <v>187</v>
      </c>
      <c r="E63" s="41" t="s">
        <v>187</v>
      </c>
      <c r="F63" s="41" t="s">
        <v>187</v>
      </c>
      <c r="G63" s="41" t="s">
        <v>187</v>
      </c>
    </row>
    <row r="64" spans="1:7" ht="30" x14ac:dyDescent="0.2">
      <c r="A64" s="8">
        <v>36</v>
      </c>
      <c r="B64" s="5"/>
      <c r="C64" s="10" t="s">
        <v>197</v>
      </c>
      <c r="D64" s="20" t="s">
        <v>192</v>
      </c>
      <c r="E64" s="14">
        <v>7682.5</v>
      </c>
      <c r="F64" s="52">
        <v>0</v>
      </c>
      <c r="G64" s="45">
        <f>ROUND(E64*ROUND(F64,2),2)</f>
        <v>0</v>
      </c>
    </row>
    <row r="65" spans="1:7" x14ac:dyDescent="0.2">
      <c r="A65" s="2"/>
      <c r="B65" s="3" t="s">
        <v>42</v>
      </c>
      <c r="C65" s="4" t="s">
        <v>113</v>
      </c>
      <c r="D65" s="2" t="s">
        <v>187</v>
      </c>
      <c r="E65" s="2" t="s">
        <v>187</v>
      </c>
      <c r="F65" s="2" t="s">
        <v>187</v>
      </c>
      <c r="G65" s="2" t="s">
        <v>187</v>
      </c>
    </row>
    <row r="66" spans="1:7" ht="30" customHeight="1" x14ac:dyDescent="0.2">
      <c r="A66" s="32"/>
      <c r="B66" s="33" t="s">
        <v>43</v>
      </c>
      <c r="C66" s="42" t="s">
        <v>114</v>
      </c>
      <c r="D66" s="41" t="s">
        <v>187</v>
      </c>
      <c r="E66" s="41" t="s">
        <v>187</v>
      </c>
      <c r="F66" s="41" t="s">
        <v>187</v>
      </c>
      <c r="G66" s="41" t="s">
        <v>187</v>
      </c>
    </row>
    <row r="67" spans="1:7" ht="45" x14ac:dyDescent="0.2">
      <c r="A67" s="8">
        <v>37</v>
      </c>
      <c r="B67" s="5"/>
      <c r="C67" s="7" t="s">
        <v>115</v>
      </c>
      <c r="D67" s="20" t="s">
        <v>192</v>
      </c>
      <c r="E67" s="9">
        <v>8090</v>
      </c>
      <c r="F67" s="52">
        <v>0</v>
      </c>
      <c r="G67" s="45">
        <f t="shared" ref="G67:G68" si="8">ROUND(E67*ROUND(F67,2),2)</f>
        <v>0</v>
      </c>
    </row>
    <row r="68" spans="1:7" ht="60" x14ac:dyDescent="0.2">
      <c r="A68" s="8">
        <v>38</v>
      </c>
      <c r="B68" s="5"/>
      <c r="C68" s="7" t="s">
        <v>116</v>
      </c>
      <c r="D68" s="20" t="s">
        <v>192</v>
      </c>
      <c r="E68" s="9">
        <v>440</v>
      </c>
      <c r="F68" s="52">
        <v>0</v>
      </c>
      <c r="G68" s="45">
        <f t="shared" si="8"/>
        <v>0</v>
      </c>
    </row>
    <row r="69" spans="1:7" x14ac:dyDescent="0.2">
      <c r="A69" s="32"/>
      <c r="B69" s="33" t="s">
        <v>44</v>
      </c>
      <c r="C69" s="42" t="s">
        <v>117</v>
      </c>
      <c r="D69" s="41" t="s">
        <v>187</v>
      </c>
      <c r="E69" s="41" t="s">
        <v>187</v>
      </c>
      <c r="F69" s="41" t="s">
        <v>187</v>
      </c>
      <c r="G69" s="41" t="s">
        <v>187</v>
      </c>
    </row>
    <row r="70" spans="1:7" ht="75" x14ac:dyDescent="0.2">
      <c r="A70" s="8">
        <v>39</v>
      </c>
      <c r="B70" s="5"/>
      <c r="C70" s="7" t="s">
        <v>118</v>
      </c>
      <c r="D70" s="6" t="s">
        <v>20</v>
      </c>
      <c r="E70" s="15">
        <v>511</v>
      </c>
      <c r="F70" s="52">
        <v>0</v>
      </c>
      <c r="G70" s="45">
        <f t="shared" ref="G70:G75" si="9">ROUND(E70*ROUND(F70,2),2)</f>
        <v>0</v>
      </c>
    </row>
    <row r="71" spans="1:7" ht="75" x14ac:dyDescent="0.2">
      <c r="A71" s="8">
        <v>40</v>
      </c>
      <c r="B71" s="5"/>
      <c r="C71" s="7" t="s">
        <v>119</v>
      </c>
      <c r="D71" s="6" t="s">
        <v>20</v>
      </c>
      <c r="E71" s="15">
        <v>31</v>
      </c>
      <c r="F71" s="52">
        <v>0</v>
      </c>
      <c r="G71" s="45">
        <f t="shared" si="9"/>
        <v>0</v>
      </c>
    </row>
    <row r="72" spans="1:7" ht="75" x14ac:dyDescent="0.2">
      <c r="A72" s="8">
        <v>41</v>
      </c>
      <c r="B72" s="5"/>
      <c r="C72" s="7" t="s">
        <v>120</v>
      </c>
      <c r="D72" s="6" t="s">
        <v>20</v>
      </c>
      <c r="E72" s="15">
        <v>10</v>
      </c>
      <c r="F72" s="52">
        <v>0</v>
      </c>
      <c r="G72" s="45">
        <f t="shared" si="9"/>
        <v>0</v>
      </c>
    </row>
    <row r="73" spans="1:7" ht="60" x14ac:dyDescent="0.2">
      <c r="A73" s="8">
        <v>42</v>
      </c>
      <c r="B73" s="5"/>
      <c r="C73" s="7" t="s">
        <v>121</v>
      </c>
      <c r="D73" s="20" t="s">
        <v>192</v>
      </c>
      <c r="E73" s="15">
        <v>290.67</v>
      </c>
      <c r="F73" s="52">
        <v>0</v>
      </c>
      <c r="G73" s="45">
        <f t="shared" si="9"/>
        <v>0</v>
      </c>
    </row>
    <row r="74" spans="1:7" ht="45" x14ac:dyDescent="0.2">
      <c r="A74" s="8">
        <v>43</v>
      </c>
      <c r="B74" s="5"/>
      <c r="C74" s="7" t="s">
        <v>123</v>
      </c>
      <c r="D74" s="6" t="s">
        <v>16</v>
      </c>
      <c r="E74" s="15">
        <v>17</v>
      </c>
      <c r="F74" s="52">
        <v>0</v>
      </c>
      <c r="G74" s="45">
        <f t="shared" si="9"/>
        <v>0</v>
      </c>
    </row>
    <row r="75" spans="1:7" ht="30" x14ac:dyDescent="0.2">
      <c r="A75" s="8">
        <v>44</v>
      </c>
      <c r="B75" s="5"/>
      <c r="C75" s="7" t="s">
        <v>124</v>
      </c>
      <c r="D75" s="6" t="s">
        <v>20</v>
      </c>
      <c r="E75" s="15">
        <v>70</v>
      </c>
      <c r="F75" s="52">
        <v>0</v>
      </c>
      <c r="G75" s="45">
        <f t="shared" si="9"/>
        <v>0</v>
      </c>
    </row>
    <row r="76" spans="1:7" x14ac:dyDescent="0.2">
      <c r="A76" s="32"/>
      <c r="B76" s="33" t="s">
        <v>45</v>
      </c>
      <c r="C76" s="42" t="s">
        <v>125</v>
      </c>
      <c r="D76" s="43" t="s">
        <v>187</v>
      </c>
      <c r="E76" s="43" t="s">
        <v>187</v>
      </c>
      <c r="F76" s="43" t="s">
        <v>187</v>
      </c>
      <c r="G76" s="43" t="s">
        <v>187</v>
      </c>
    </row>
    <row r="77" spans="1:7" ht="30" x14ac:dyDescent="0.2">
      <c r="A77" s="8">
        <v>45</v>
      </c>
      <c r="B77" s="5"/>
      <c r="C77" s="7" t="s">
        <v>126</v>
      </c>
      <c r="D77" s="20" t="s">
        <v>192</v>
      </c>
      <c r="E77" s="15">
        <v>1588.5</v>
      </c>
      <c r="F77" s="52">
        <v>0</v>
      </c>
      <c r="G77" s="45">
        <f>ROUND(E77*ROUND(F77,2),2)</f>
        <v>0</v>
      </c>
    </row>
    <row r="78" spans="1:7" ht="15" customHeight="1" x14ac:dyDescent="0.2">
      <c r="A78" s="32"/>
      <c r="B78" s="33" t="s">
        <v>46</v>
      </c>
      <c r="C78" s="42" t="s">
        <v>127</v>
      </c>
      <c r="D78" s="43" t="s">
        <v>187</v>
      </c>
      <c r="E78" s="43" t="s">
        <v>187</v>
      </c>
      <c r="F78" s="43" t="s">
        <v>187</v>
      </c>
      <c r="G78" s="43" t="s">
        <v>187</v>
      </c>
    </row>
    <row r="79" spans="1:7" ht="30" x14ac:dyDescent="0.2">
      <c r="A79" s="8">
        <v>46</v>
      </c>
      <c r="B79" s="5"/>
      <c r="C79" s="7" t="s">
        <v>128</v>
      </c>
      <c r="D79" s="6" t="s">
        <v>20</v>
      </c>
      <c r="E79" s="15">
        <v>200</v>
      </c>
      <c r="F79" s="52">
        <v>0</v>
      </c>
      <c r="G79" s="45">
        <f>ROUND(E79*ROUND(F79,2),2)</f>
        <v>0</v>
      </c>
    </row>
    <row r="80" spans="1:7" x14ac:dyDescent="0.2">
      <c r="A80" s="2"/>
      <c r="B80" s="3" t="s">
        <v>47</v>
      </c>
      <c r="C80" s="4" t="s">
        <v>129</v>
      </c>
      <c r="D80" s="44" t="s">
        <v>187</v>
      </c>
      <c r="E80" s="44" t="s">
        <v>187</v>
      </c>
      <c r="F80" s="44" t="s">
        <v>187</v>
      </c>
      <c r="G80" s="44" t="s">
        <v>187</v>
      </c>
    </row>
    <row r="81" spans="1:8" x14ac:dyDescent="0.2">
      <c r="A81" s="32"/>
      <c r="B81" s="33" t="s">
        <v>48</v>
      </c>
      <c r="C81" s="42" t="s">
        <v>130</v>
      </c>
      <c r="D81" s="43" t="s">
        <v>187</v>
      </c>
      <c r="E81" s="43" t="s">
        <v>187</v>
      </c>
      <c r="F81" s="43" t="s">
        <v>187</v>
      </c>
      <c r="G81" s="43" t="s">
        <v>187</v>
      </c>
    </row>
    <row r="82" spans="1:8" ht="30" x14ac:dyDescent="0.2">
      <c r="A82" s="8">
        <v>47</v>
      </c>
      <c r="B82" s="5"/>
      <c r="C82" s="7" t="s">
        <v>131</v>
      </c>
      <c r="D82" s="20" t="s">
        <v>192</v>
      </c>
      <c r="E82" s="14">
        <v>346.32</v>
      </c>
      <c r="F82" s="52">
        <v>0</v>
      </c>
      <c r="G82" s="45">
        <f>ROUND(E82*ROUND(F82,2),2)</f>
        <v>0</v>
      </c>
    </row>
    <row r="83" spans="1:8" x14ac:dyDescent="0.2">
      <c r="A83" s="32"/>
      <c r="B83" s="33" t="s">
        <v>49</v>
      </c>
      <c r="C83" s="42" t="s">
        <v>132</v>
      </c>
      <c r="D83" s="43" t="s">
        <v>187</v>
      </c>
      <c r="E83" s="43" t="s">
        <v>187</v>
      </c>
      <c r="F83" s="43" t="s">
        <v>187</v>
      </c>
      <c r="G83" s="43" t="s">
        <v>187</v>
      </c>
    </row>
    <row r="84" spans="1:8" ht="30" x14ac:dyDescent="0.2">
      <c r="A84" s="8">
        <v>48</v>
      </c>
      <c r="B84" s="5"/>
      <c r="C84" s="7" t="s">
        <v>133</v>
      </c>
      <c r="D84" s="6" t="s">
        <v>16</v>
      </c>
      <c r="E84" s="16">
        <v>9</v>
      </c>
      <c r="F84" s="52">
        <v>0</v>
      </c>
      <c r="G84" s="45">
        <f t="shared" ref="G84:G92" si="10">ROUND(E84*ROUND(F84,2),2)</f>
        <v>0</v>
      </c>
    </row>
    <row r="85" spans="1:8" ht="30" x14ac:dyDescent="0.2">
      <c r="A85" s="8">
        <v>49</v>
      </c>
      <c r="B85" s="5"/>
      <c r="C85" s="7" t="s">
        <v>134</v>
      </c>
      <c r="D85" s="6" t="s">
        <v>16</v>
      </c>
      <c r="E85" s="16">
        <v>2</v>
      </c>
      <c r="F85" s="52">
        <v>0</v>
      </c>
      <c r="G85" s="45">
        <f t="shared" si="10"/>
        <v>0</v>
      </c>
    </row>
    <row r="86" spans="1:8" ht="30" x14ac:dyDescent="0.2">
      <c r="A86" s="8">
        <v>50</v>
      </c>
      <c r="B86" s="5"/>
      <c r="C86" s="7" t="s">
        <v>135</v>
      </c>
      <c r="D86" s="6" t="s">
        <v>16</v>
      </c>
      <c r="E86" s="16">
        <v>2</v>
      </c>
      <c r="F86" s="52">
        <v>0</v>
      </c>
      <c r="G86" s="45">
        <f t="shared" si="10"/>
        <v>0</v>
      </c>
    </row>
    <row r="87" spans="1:8" ht="30" x14ac:dyDescent="0.2">
      <c r="A87" s="8">
        <v>51</v>
      </c>
      <c r="B87" s="5"/>
      <c r="C87" s="7" t="s">
        <v>136</v>
      </c>
      <c r="D87" s="6" t="s">
        <v>16</v>
      </c>
      <c r="E87" s="16">
        <v>15</v>
      </c>
      <c r="F87" s="52">
        <v>0</v>
      </c>
      <c r="G87" s="45">
        <f t="shared" si="10"/>
        <v>0</v>
      </c>
    </row>
    <row r="88" spans="1:8" ht="30" x14ac:dyDescent="0.2">
      <c r="A88" s="8">
        <v>52</v>
      </c>
      <c r="B88" s="5"/>
      <c r="C88" s="7" t="s">
        <v>137</v>
      </c>
      <c r="D88" s="6" t="s">
        <v>16</v>
      </c>
      <c r="E88" s="16">
        <v>5</v>
      </c>
      <c r="F88" s="52">
        <v>0</v>
      </c>
      <c r="G88" s="45">
        <f t="shared" si="10"/>
        <v>0</v>
      </c>
    </row>
    <row r="89" spans="1:8" ht="30" x14ac:dyDescent="0.2">
      <c r="A89" s="8">
        <v>53</v>
      </c>
      <c r="B89" s="5"/>
      <c r="C89" s="7" t="s">
        <v>138</v>
      </c>
      <c r="D89" s="6" t="s">
        <v>16</v>
      </c>
      <c r="E89" s="16">
        <v>6</v>
      </c>
      <c r="F89" s="52">
        <v>0</v>
      </c>
      <c r="G89" s="45">
        <f t="shared" si="10"/>
        <v>0</v>
      </c>
    </row>
    <row r="90" spans="1:8" ht="30" x14ac:dyDescent="0.2">
      <c r="A90" s="8">
        <v>54</v>
      </c>
      <c r="B90" s="5"/>
      <c r="C90" s="7" t="s">
        <v>139</v>
      </c>
      <c r="D90" s="6" t="s">
        <v>16</v>
      </c>
      <c r="E90" s="16">
        <v>29</v>
      </c>
      <c r="F90" s="52">
        <v>0</v>
      </c>
      <c r="G90" s="45">
        <f t="shared" si="10"/>
        <v>0</v>
      </c>
      <c r="H90" s="17"/>
    </row>
    <row r="91" spans="1:8" ht="30" x14ac:dyDescent="0.2">
      <c r="A91" s="8">
        <v>55</v>
      </c>
      <c r="B91" s="5"/>
      <c r="C91" s="7" t="s">
        <v>140</v>
      </c>
      <c r="D91" s="6" t="s">
        <v>16</v>
      </c>
      <c r="E91" s="16">
        <v>1</v>
      </c>
      <c r="F91" s="52">
        <v>0</v>
      </c>
      <c r="G91" s="45">
        <f t="shared" si="10"/>
        <v>0</v>
      </c>
    </row>
    <row r="92" spans="1:8" ht="30" x14ac:dyDescent="0.2">
      <c r="A92" s="8">
        <v>56</v>
      </c>
      <c r="B92" s="5"/>
      <c r="C92" s="7" t="s">
        <v>141</v>
      </c>
      <c r="D92" s="6" t="s">
        <v>23</v>
      </c>
      <c r="E92" s="16">
        <v>1</v>
      </c>
      <c r="F92" s="52">
        <v>0</v>
      </c>
      <c r="G92" s="45">
        <f t="shared" si="10"/>
        <v>0</v>
      </c>
    </row>
    <row r="93" spans="1:8" x14ac:dyDescent="0.2">
      <c r="A93" s="32"/>
      <c r="B93" s="33" t="s">
        <v>50</v>
      </c>
      <c r="C93" s="42" t="s">
        <v>142</v>
      </c>
      <c r="D93" s="43" t="s">
        <v>187</v>
      </c>
      <c r="E93" s="43" t="s">
        <v>187</v>
      </c>
      <c r="F93" s="43" t="s">
        <v>187</v>
      </c>
      <c r="G93" s="43" t="s">
        <v>187</v>
      </c>
    </row>
    <row r="94" spans="1:8" ht="30" x14ac:dyDescent="0.2">
      <c r="A94" s="8">
        <v>57</v>
      </c>
      <c r="B94" s="5"/>
      <c r="C94" s="7" t="s">
        <v>143</v>
      </c>
      <c r="D94" s="6" t="s">
        <v>20</v>
      </c>
      <c r="E94" s="11">
        <v>72</v>
      </c>
      <c r="F94" s="52">
        <v>0</v>
      </c>
      <c r="G94" s="45">
        <f>ROUND(E94*ROUND(F94,2),2)</f>
        <v>0</v>
      </c>
    </row>
    <row r="95" spans="1:8" x14ac:dyDescent="0.2">
      <c r="A95" s="32"/>
      <c r="B95" s="33" t="s">
        <v>51</v>
      </c>
      <c r="C95" s="42" t="s">
        <v>144</v>
      </c>
      <c r="D95" s="43" t="s">
        <v>187</v>
      </c>
      <c r="E95" s="43" t="s">
        <v>187</v>
      </c>
      <c r="F95" s="43" t="s">
        <v>187</v>
      </c>
      <c r="G95" s="43" t="s">
        <v>187</v>
      </c>
    </row>
    <row r="96" spans="1:8" x14ac:dyDescent="0.2">
      <c r="A96" s="8">
        <v>58</v>
      </c>
      <c r="B96" s="5"/>
      <c r="C96" s="7" t="s">
        <v>145</v>
      </c>
      <c r="D96" s="6" t="s">
        <v>20</v>
      </c>
      <c r="E96" s="11">
        <v>68</v>
      </c>
      <c r="F96" s="52">
        <v>0</v>
      </c>
      <c r="G96" s="45">
        <f>ROUND(E96*ROUND(F96,2),2)</f>
        <v>0</v>
      </c>
    </row>
    <row r="97" spans="1:7" x14ac:dyDescent="0.2">
      <c r="A97" s="2"/>
      <c r="B97" s="3" t="s">
        <v>52</v>
      </c>
      <c r="C97" s="4" t="s">
        <v>146</v>
      </c>
      <c r="D97" s="44" t="s">
        <v>187</v>
      </c>
      <c r="E97" s="44" t="s">
        <v>187</v>
      </c>
      <c r="F97" s="44" t="s">
        <v>187</v>
      </c>
      <c r="G97" s="44" t="s">
        <v>187</v>
      </c>
    </row>
    <row r="98" spans="1:7" x14ac:dyDescent="0.2">
      <c r="A98" s="32"/>
      <c r="B98" s="33" t="s">
        <v>53</v>
      </c>
      <c r="C98" s="42" t="s">
        <v>147</v>
      </c>
      <c r="D98" s="43" t="s">
        <v>187</v>
      </c>
      <c r="E98" s="43" t="s">
        <v>187</v>
      </c>
      <c r="F98" s="43" t="s">
        <v>187</v>
      </c>
      <c r="G98" s="43" t="s">
        <v>187</v>
      </c>
    </row>
    <row r="99" spans="1:7" ht="75" x14ac:dyDescent="0.2">
      <c r="A99" s="8">
        <v>59</v>
      </c>
      <c r="B99" s="5"/>
      <c r="C99" s="7" t="s">
        <v>148</v>
      </c>
      <c r="D99" s="6" t="s">
        <v>20</v>
      </c>
      <c r="E99" s="9">
        <v>507</v>
      </c>
      <c r="F99" s="52">
        <v>0</v>
      </c>
      <c r="G99" s="45">
        <f t="shared" ref="G99:G100" si="11">ROUND(E99*ROUND(F99,2),2)</f>
        <v>0</v>
      </c>
    </row>
    <row r="100" spans="1:7" ht="75" x14ac:dyDescent="0.2">
      <c r="A100" s="8">
        <v>60</v>
      </c>
      <c r="B100" s="5"/>
      <c r="C100" s="7" t="s">
        <v>149</v>
      </c>
      <c r="D100" s="6" t="s">
        <v>20</v>
      </c>
      <c r="E100" s="9">
        <v>1013</v>
      </c>
      <c r="F100" s="52">
        <v>0</v>
      </c>
      <c r="G100" s="45">
        <f t="shared" si="11"/>
        <v>0</v>
      </c>
    </row>
    <row r="101" spans="1:7" ht="15" customHeight="1" x14ac:dyDescent="0.2">
      <c r="A101" s="32"/>
      <c r="B101" s="33" t="s">
        <v>54</v>
      </c>
      <c r="C101" s="42" t="s">
        <v>150</v>
      </c>
      <c r="D101" s="43" t="s">
        <v>187</v>
      </c>
      <c r="E101" s="43" t="s">
        <v>187</v>
      </c>
      <c r="F101" s="43" t="s">
        <v>187</v>
      </c>
      <c r="G101" s="43" t="s">
        <v>187</v>
      </c>
    </row>
    <row r="102" spans="1:7" ht="45" x14ac:dyDescent="0.2">
      <c r="A102" s="8">
        <v>61</v>
      </c>
      <c r="B102" s="5"/>
      <c r="C102" s="7" t="s">
        <v>151</v>
      </c>
      <c r="D102" s="20" t="s">
        <v>192</v>
      </c>
      <c r="E102" s="9">
        <v>2041</v>
      </c>
      <c r="F102" s="52">
        <v>0</v>
      </c>
      <c r="G102" s="45">
        <f>ROUND(E102*ROUND(F102,2),2)</f>
        <v>0</v>
      </c>
    </row>
    <row r="103" spans="1:7" x14ac:dyDescent="0.2">
      <c r="A103" s="32"/>
      <c r="B103" s="33" t="s">
        <v>55</v>
      </c>
      <c r="C103" s="42" t="s">
        <v>152</v>
      </c>
      <c r="D103" s="43" t="s">
        <v>187</v>
      </c>
      <c r="E103" s="43" t="s">
        <v>187</v>
      </c>
      <c r="F103" s="43" t="s">
        <v>187</v>
      </c>
      <c r="G103" s="43" t="s">
        <v>187</v>
      </c>
    </row>
    <row r="104" spans="1:7" ht="45" x14ac:dyDescent="0.2">
      <c r="A104" s="8">
        <v>62</v>
      </c>
      <c r="B104" s="5"/>
      <c r="C104" s="7" t="s">
        <v>153</v>
      </c>
      <c r="D104" s="6" t="s">
        <v>20</v>
      </c>
      <c r="E104" s="9">
        <v>2059</v>
      </c>
      <c r="F104" s="52">
        <v>0</v>
      </c>
      <c r="G104" s="45">
        <f t="shared" ref="G104:G105" si="12">ROUND(E104*ROUND(F104,2),2)</f>
        <v>0</v>
      </c>
    </row>
    <row r="105" spans="1:7" ht="60" x14ac:dyDescent="0.2">
      <c r="A105" s="8">
        <v>63</v>
      </c>
      <c r="B105" s="5"/>
      <c r="C105" s="7" t="s">
        <v>154</v>
      </c>
      <c r="D105" s="6" t="s">
        <v>20</v>
      </c>
      <c r="E105" s="9">
        <v>260</v>
      </c>
      <c r="F105" s="52">
        <v>0</v>
      </c>
      <c r="G105" s="45">
        <f t="shared" si="12"/>
        <v>0</v>
      </c>
    </row>
    <row r="106" spans="1:7" ht="30" customHeight="1" x14ac:dyDescent="0.2">
      <c r="A106" s="32"/>
      <c r="B106" s="33" t="s">
        <v>56</v>
      </c>
      <c r="C106" s="42" t="s">
        <v>155</v>
      </c>
      <c r="D106" s="43" t="s">
        <v>187</v>
      </c>
      <c r="E106" s="43" t="s">
        <v>187</v>
      </c>
      <c r="F106" s="43" t="s">
        <v>187</v>
      </c>
      <c r="G106" s="43" t="s">
        <v>187</v>
      </c>
    </row>
    <row r="107" spans="1:7" ht="60" x14ac:dyDescent="0.2">
      <c r="A107" s="8">
        <v>64</v>
      </c>
      <c r="B107" s="5"/>
      <c r="C107" s="7" t="s">
        <v>156</v>
      </c>
      <c r="D107" s="6" t="s">
        <v>20</v>
      </c>
      <c r="E107" s="9">
        <v>1156</v>
      </c>
      <c r="F107" s="52">
        <v>0</v>
      </c>
      <c r="G107" s="45">
        <f>ROUND(E107*ROUND(F107,2),2)</f>
        <v>0</v>
      </c>
    </row>
    <row r="108" spans="1:7" x14ac:dyDescent="0.2">
      <c r="A108" s="2"/>
      <c r="B108" s="3" t="s">
        <v>57</v>
      </c>
      <c r="C108" s="4" t="s">
        <v>157</v>
      </c>
      <c r="D108" s="44" t="s">
        <v>187</v>
      </c>
      <c r="E108" s="44" t="s">
        <v>187</v>
      </c>
      <c r="F108" s="44" t="s">
        <v>187</v>
      </c>
      <c r="G108" s="44" t="s">
        <v>187</v>
      </c>
    </row>
    <row r="109" spans="1:7" x14ac:dyDescent="0.2">
      <c r="A109" s="32"/>
      <c r="B109" s="33" t="s">
        <v>58</v>
      </c>
      <c r="C109" s="42" t="s">
        <v>158</v>
      </c>
      <c r="D109" s="43" t="s">
        <v>187</v>
      </c>
      <c r="E109" s="43" t="s">
        <v>187</v>
      </c>
      <c r="F109" s="43" t="s">
        <v>187</v>
      </c>
      <c r="G109" s="43" t="s">
        <v>187</v>
      </c>
    </row>
    <row r="110" spans="1:7" ht="45" x14ac:dyDescent="0.2">
      <c r="A110" s="8">
        <v>65</v>
      </c>
      <c r="B110" s="5"/>
      <c r="C110" s="7" t="s">
        <v>159</v>
      </c>
      <c r="D110" s="20" t="s">
        <v>192</v>
      </c>
      <c r="E110" s="9">
        <v>4066</v>
      </c>
      <c r="F110" s="52">
        <v>0</v>
      </c>
      <c r="G110" s="45">
        <f>ROUND(E110*ROUND(F110,2),2)</f>
        <v>0</v>
      </c>
    </row>
    <row r="111" spans="1:7" x14ac:dyDescent="0.2">
      <c r="A111" s="2"/>
      <c r="B111" s="3" t="s">
        <v>59</v>
      </c>
      <c r="C111" s="4" t="s">
        <v>160</v>
      </c>
      <c r="D111" s="44" t="s">
        <v>187</v>
      </c>
      <c r="E111" s="44" t="s">
        <v>187</v>
      </c>
      <c r="F111" s="44" t="s">
        <v>187</v>
      </c>
      <c r="G111" s="44" t="s">
        <v>187</v>
      </c>
    </row>
    <row r="112" spans="1:7" x14ac:dyDescent="0.2">
      <c r="A112" s="32"/>
      <c r="B112" s="33" t="s">
        <v>60</v>
      </c>
      <c r="C112" s="42" t="s">
        <v>161</v>
      </c>
      <c r="D112" s="43" t="s">
        <v>187</v>
      </c>
      <c r="E112" s="43" t="s">
        <v>187</v>
      </c>
      <c r="F112" s="43" t="s">
        <v>187</v>
      </c>
      <c r="G112" s="43" t="s">
        <v>187</v>
      </c>
    </row>
    <row r="113" spans="1:10" ht="120" x14ac:dyDescent="0.2">
      <c r="A113" s="8">
        <v>66</v>
      </c>
      <c r="B113" s="5"/>
      <c r="C113" s="7" t="s">
        <v>162</v>
      </c>
      <c r="D113" s="20" t="s">
        <v>192</v>
      </c>
      <c r="E113" s="9">
        <v>1739</v>
      </c>
      <c r="F113" s="52">
        <v>0</v>
      </c>
      <c r="G113" s="45">
        <f>ROUND(E113*ROUND(F113,2),2)</f>
        <v>0</v>
      </c>
    </row>
    <row r="114" spans="1:10" ht="30" customHeight="1" x14ac:dyDescent="0.2">
      <c r="A114" s="32"/>
      <c r="B114" s="33" t="s">
        <v>61</v>
      </c>
      <c r="C114" s="42" t="s">
        <v>163</v>
      </c>
      <c r="D114" s="43" t="s">
        <v>187</v>
      </c>
      <c r="E114" s="43" t="s">
        <v>187</v>
      </c>
      <c r="F114" s="43" t="s">
        <v>187</v>
      </c>
      <c r="G114" s="43" t="s">
        <v>187</v>
      </c>
    </row>
    <row r="115" spans="1:10" ht="30" x14ac:dyDescent="0.2">
      <c r="A115" s="8">
        <v>67</v>
      </c>
      <c r="B115" s="5"/>
      <c r="C115" s="7" t="s">
        <v>164</v>
      </c>
      <c r="D115" s="6" t="s">
        <v>20</v>
      </c>
      <c r="E115" s="9">
        <v>129</v>
      </c>
      <c r="F115" s="52">
        <v>0</v>
      </c>
      <c r="G115" s="45">
        <f t="shared" ref="G115:G117" si="13">ROUND(E115*ROUND(F115,2),2)</f>
        <v>0</v>
      </c>
    </row>
    <row r="116" spans="1:10" ht="45" x14ac:dyDescent="0.2">
      <c r="A116" s="8">
        <v>68</v>
      </c>
      <c r="B116" s="5"/>
      <c r="C116" s="7" t="s">
        <v>165</v>
      </c>
      <c r="D116" s="6" t="s">
        <v>20</v>
      </c>
      <c r="E116" s="9">
        <v>91</v>
      </c>
      <c r="F116" s="52">
        <v>0</v>
      </c>
      <c r="G116" s="45">
        <f t="shared" si="13"/>
        <v>0</v>
      </c>
    </row>
    <row r="117" spans="1:10" ht="30" x14ac:dyDescent="0.2">
      <c r="A117" s="8">
        <v>69</v>
      </c>
      <c r="B117" s="5"/>
      <c r="C117" s="7" t="s">
        <v>166</v>
      </c>
      <c r="D117" s="6" t="s">
        <v>16</v>
      </c>
      <c r="E117" s="9">
        <v>3</v>
      </c>
      <c r="F117" s="52">
        <v>0</v>
      </c>
      <c r="G117" s="45">
        <f t="shared" si="13"/>
        <v>0</v>
      </c>
    </row>
    <row r="118" spans="1:10" x14ac:dyDescent="0.2">
      <c r="A118" s="32"/>
      <c r="B118" s="33" t="s">
        <v>62</v>
      </c>
      <c r="C118" s="42" t="s">
        <v>167</v>
      </c>
      <c r="D118" s="43" t="s">
        <v>187</v>
      </c>
      <c r="E118" s="43" t="s">
        <v>187</v>
      </c>
      <c r="F118" s="43" t="s">
        <v>187</v>
      </c>
      <c r="G118" s="43" t="s">
        <v>187</v>
      </c>
    </row>
    <row r="119" spans="1:10" ht="45" x14ac:dyDescent="0.2">
      <c r="A119" s="8">
        <v>70</v>
      </c>
      <c r="B119" s="35"/>
      <c r="C119" s="36" t="s">
        <v>168</v>
      </c>
      <c r="D119" s="37" t="s">
        <v>20</v>
      </c>
      <c r="E119" s="38">
        <v>18</v>
      </c>
      <c r="F119" s="52">
        <v>0</v>
      </c>
      <c r="G119" s="45">
        <f>ROUND(E119*ROUND(F119,2),2)</f>
        <v>0</v>
      </c>
    </row>
    <row r="120" spans="1:10" ht="15" customHeight="1" x14ac:dyDescent="0.2">
      <c r="A120" s="54" t="s">
        <v>186</v>
      </c>
      <c r="B120" s="54"/>
      <c r="C120" s="54"/>
      <c r="D120" s="54"/>
      <c r="E120" s="54"/>
      <c r="F120" s="54"/>
      <c r="G120" s="51">
        <f>SUM(G7:G119)</f>
        <v>0</v>
      </c>
    </row>
    <row r="121" spans="1:10" ht="15" customHeight="1" x14ac:dyDescent="0.2">
      <c r="A121" s="54" t="s">
        <v>190</v>
      </c>
      <c r="B121" s="54"/>
      <c r="C121" s="54"/>
      <c r="D121" s="54"/>
      <c r="E121" s="54"/>
      <c r="F121" s="54"/>
      <c r="G121" s="51">
        <f>ROUND(G120*0.23,2)</f>
        <v>0</v>
      </c>
    </row>
    <row r="122" spans="1:10" ht="15" customHeight="1" x14ac:dyDescent="0.2">
      <c r="A122" s="54" t="s">
        <v>6</v>
      </c>
      <c r="B122" s="54"/>
      <c r="C122" s="54"/>
      <c r="D122" s="54"/>
      <c r="E122" s="54"/>
      <c r="F122" s="54"/>
      <c r="G122" s="51">
        <f>G120+G121</f>
        <v>0</v>
      </c>
    </row>
    <row r="123" spans="1:10" x14ac:dyDescent="0.2">
      <c r="A123" s="64" t="s">
        <v>3</v>
      </c>
      <c r="B123" s="65"/>
      <c r="C123" s="65"/>
      <c r="D123" s="65"/>
      <c r="E123" s="65"/>
      <c r="F123" s="65"/>
      <c r="G123" s="66"/>
    </row>
    <row r="124" spans="1:10" x14ac:dyDescent="0.2">
      <c r="A124" s="2"/>
      <c r="B124" s="3" t="s">
        <v>10</v>
      </c>
      <c r="C124" s="4" t="s">
        <v>63</v>
      </c>
      <c r="D124" s="44" t="s">
        <v>187</v>
      </c>
      <c r="E124" s="44" t="s">
        <v>187</v>
      </c>
      <c r="F124" s="44" t="s">
        <v>187</v>
      </c>
      <c r="G124" s="44" t="s">
        <v>187</v>
      </c>
    </row>
    <row r="125" spans="1:10" ht="15" customHeight="1" x14ac:dyDescent="0.2">
      <c r="A125" s="32"/>
      <c r="B125" s="33" t="s">
        <v>11</v>
      </c>
      <c r="C125" s="42" t="s">
        <v>64</v>
      </c>
      <c r="D125" s="43" t="s">
        <v>187</v>
      </c>
      <c r="E125" s="43" t="s">
        <v>187</v>
      </c>
      <c r="F125" s="43" t="s">
        <v>187</v>
      </c>
      <c r="G125" s="43" t="s">
        <v>187</v>
      </c>
    </row>
    <row r="126" spans="1:10" ht="30" x14ac:dyDescent="0.2">
      <c r="A126" s="8">
        <v>71</v>
      </c>
      <c r="B126" s="5"/>
      <c r="C126" s="7" t="s">
        <v>195</v>
      </c>
      <c r="D126" s="6" t="s">
        <v>12</v>
      </c>
      <c r="E126" s="5">
        <v>0.29499999999999998</v>
      </c>
      <c r="F126" s="52">
        <v>0</v>
      </c>
      <c r="G126" s="45">
        <f t="shared" ref="G126:G127" si="14">ROUND(E126*ROUND(F126,2),2)</f>
        <v>0</v>
      </c>
    </row>
    <row r="127" spans="1:10" ht="45" x14ac:dyDescent="0.2">
      <c r="A127" s="8">
        <v>72</v>
      </c>
      <c r="B127" s="5"/>
      <c r="C127" s="10" t="s">
        <v>13</v>
      </c>
      <c r="D127" s="6" t="s">
        <v>14</v>
      </c>
      <c r="E127" s="5">
        <v>1</v>
      </c>
      <c r="F127" s="52">
        <v>0</v>
      </c>
      <c r="G127" s="45">
        <f t="shared" si="14"/>
        <v>0</v>
      </c>
    </row>
    <row r="128" spans="1:10" x14ac:dyDescent="0.2">
      <c r="A128" s="32"/>
      <c r="B128" s="33" t="s">
        <v>15</v>
      </c>
      <c r="C128" s="42" t="s">
        <v>65</v>
      </c>
      <c r="D128" s="43" t="s">
        <v>187</v>
      </c>
      <c r="E128" s="43" t="s">
        <v>187</v>
      </c>
      <c r="F128" s="43" t="s">
        <v>187</v>
      </c>
      <c r="G128" s="43" t="s">
        <v>187</v>
      </c>
      <c r="J128" s="18"/>
    </row>
    <row r="129" spans="1:7" ht="30" x14ac:dyDescent="0.2">
      <c r="A129" s="8">
        <v>73</v>
      </c>
      <c r="B129" s="5"/>
      <c r="C129" s="7" t="s">
        <v>66</v>
      </c>
      <c r="D129" s="6" t="s">
        <v>16</v>
      </c>
      <c r="E129" s="5">
        <v>2</v>
      </c>
      <c r="F129" s="52">
        <v>0</v>
      </c>
      <c r="G129" s="45">
        <f t="shared" ref="G129:G131" si="15">ROUND(E129*ROUND(F129,2),2)</f>
        <v>0</v>
      </c>
    </row>
    <row r="130" spans="1:7" ht="45" customHeight="1" x14ac:dyDescent="0.2">
      <c r="A130" s="8">
        <v>74</v>
      </c>
      <c r="B130" s="5"/>
      <c r="C130" s="7" t="s">
        <v>169</v>
      </c>
      <c r="D130" s="20" t="s">
        <v>192</v>
      </c>
      <c r="E130" s="5">
        <v>2</v>
      </c>
      <c r="F130" s="52">
        <v>0</v>
      </c>
      <c r="G130" s="45">
        <f t="shared" si="15"/>
        <v>0</v>
      </c>
    </row>
    <row r="131" spans="1:7" ht="30" x14ac:dyDescent="0.2">
      <c r="A131" s="8">
        <v>75</v>
      </c>
      <c r="B131" s="5"/>
      <c r="C131" s="7" t="s">
        <v>67</v>
      </c>
      <c r="D131" s="6" t="s">
        <v>16</v>
      </c>
      <c r="E131" s="5">
        <v>15</v>
      </c>
      <c r="F131" s="52">
        <v>0</v>
      </c>
      <c r="G131" s="45">
        <f t="shared" si="15"/>
        <v>0</v>
      </c>
    </row>
    <row r="132" spans="1:7" x14ac:dyDescent="0.2">
      <c r="A132" s="32"/>
      <c r="B132" s="33" t="s">
        <v>18</v>
      </c>
      <c r="C132" s="42" t="s">
        <v>68</v>
      </c>
      <c r="D132" s="43" t="s">
        <v>187</v>
      </c>
      <c r="E132" s="43" t="s">
        <v>187</v>
      </c>
      <c r="F132" s="43" t="s">
        <v>187</v>
      </c>
      <c r="G132" s="43" t="s">
        <v>187</v>
      </c>
    </row>
    <row r="133" spans="1:7" ht="45" x14ac:dyDescent="0.2">
      <c r="A133" s="8">
        <v>76</v>
      </c>
      <c r="B133" s="5"/>
      <c r="C133" s="7" t="s">
        <v>69</v>
      </c>
      <c r="D133" s="6" t="s">
        <v>193</v>
      </c>
      <c r="E133" s="5">
        <v>135.5</v>
      </c>
      <c r="F133" s="52">
        <v>0</v>
      </c>
      <c r="G133" s="45">
        <f t="shared" ref="G133:G134" si="16">ROUND(E133*ROUND(F133,2),2)</f>
        <v>0</v>
      </c>
    </row>
    <row r="134" spans="1:7" ht="45" x14ac:dyDescent="0.2">
      <c r="A134" s="8">
        <v>77</v>
      </c>
      <c r="B134" s="5"/>
      <c r="C134" s="7" t="s">
        <v>70</v>
      </c>
      <c r="D134" s="6" t="s">
        <v>193</v>
      </c>
      <c r="E134" s="5">
        <v>376.2</v>
      </c>
      <c r="F134" s="52">
        <v>0</v>
      </c>
      <c r="G134" s="45">
        <f t="shared" si="16"/>
        <v>0</v>
      </c>
    </row>
    <row r="135" spans="1:7" x14ac:dyDescent="0.2">
      <c r="A135" s="32"/>
      <c r="B135" s="33" t="s">
        <v>21</v>
      </c>
      <c r="C135" s="42" t="s">
        <v>73</v>
      </c>
      <c r="D135" s="43" t="s">
        <v>187</v>
      </c>
      <c r="E135" s="43" t="s">
        <v>187</v>
      </c>
      <c r="F135" s="43" t="s">
        <v>187</v>
      </c>
      <c r="G135" s="43" t="s">
        <v>187</v>
      </c>
    </row>
    <row r="136" spans="1:7" ht="30" x14ac:dyDescent="0.2">
      <c r="A136" s="8">
        <v>78</v>
      </c>
      <c r="B136" s="5"/>
      <c r="C136" s="7" t="s">
        <v>74</v>
      </c>
      <c r="D136" s="20" t="s">
        <v>192</v>
      </c>
      <c r="E136" s="5">
        <v>1441</v>
      </c>
      <c r="F136" s="52">
        <v>0</v>
      </c>
      <c r="G136" s="45">
        <f t="shared" ref="G136:G144" si="17">ROUND(E136*ROUND(F136,2),2)</f>
        <v>0</v>
      </c>
    </row>
    <row r="137" spans="1:7" ht="30" x14ac:dyDescent="0.2">
      <c r="A137" s="8">
        <v>79</v>
      </c>
      <c r="B137" s="5"/>
      <c r="C137" s="7" t="s">
        <v>75</v>
      </c>
      <c r="D137" s="20" t="s">
        <v>192</v>
      </c>
      <c r="E137" s="5">
        <v>63</v>
      </c>
      <c r="F137" s="52">
        <v>0</v>
      </c>
      <c r="G137" s="45">
        <f t="shared" si="17"/>
        <v>0</v>
      </c>
    </row>
    <row r="138" spans="1:7" ht="30" x14ac:dyDescent="0.2">
      <c r="A138" s="8">
        <v>80</v>
      </c>
      <c r="B138" s="5"/>
      <c r="C138" s="7" t="s">
        <v>76</v>
      </c>
      <c r="D138" s="20" t="s">
        <v>192</v>
      </c>
      <c r="E138" s="5">
        <v>82</v>
      </c>
      <c r="F138" s="52">
        <v>0</v>
      </c>
      <c r="G138" s="45">
        <f t="shared" si="17"/>
        <v>0</v>
      </c>
    </row>
    <row r="139" spans="1:7" ht="17.25" x14ac:dyDescent="0.2">
      <c r="A139" s="8">
        <v>81</v>
      </c>
      <c r="B139" s="5"/>
      <c r="C139" s="7" t="s">
        <v>78</v>
      </c>
      <c r="D139" s="20" t="s">
        <v>192</v>
      </c>
      <c r="E139" s="5">
        <v>460</v>
      </c>
      <c r="F139" s="52">
        <v>0</v>
      </c>
      <c r="G139" s="45">
        <f t="shared" si="17"/>
        <v>0</v>
      </c>
    </row>
    <row r="140" spans="1:7" ht="30" x14ac:dyDescent="0.2">
      <c r="A140" s="8">
        <v>82</v>
      </c>
      <c r="B140" s="5"/>
      <c r="C140" s="7" t="s">
        <v>79</v>
      </c>
      <c r="D140" s="6" t="s">
        <v>20</v>
      </c>
      <c r="E140" s="5">
        <v>65</v>
      </c>
      <c r="F140" s="52">
        <v>0</v>
      </c>
      <c r="G140" s="45">
        <f t="shared" si="17"/>
        <v>0</v>
      </c>
    </row>
    <row r="141" spans="1:7" ht="45" x14ac:dyDescent="0.2">
      <c r="A141" s="8">
        <v>83</v>
      </c>
      <c r="B141" s="5"/>
      <c r="C141" s="7" t="s">
        <v>80</v>
      </c>
      <c r="D141" s="6" t="s">
        <v>16</v>
      </c>
      <c r="E141" s="5">
        <v>18</v>
      </c>
      <c r="F141" s="52">
        <v>0</v>
      </c>
      <c r="G141" s="45">
        <f t="shared" si="17"/>
        <v>0</v>
      </c>
    </row>
    <row r="142" spans="1:7" x14ac:dyDescent="0.2">
      <c r="A142" s="8">
        <v>84</v>
      </c>
      <c r="B142" s="5"/>
      <c r="C142" s="7" t="s">
        <v>81</v>
      </c>
      <c r="D142" s="6" t="s">
        <v>16</v>
      </c>
      <c r="E142" s="5">
        <v>14</v>
      </c>
      <c r="F142" s="52">
        <v>0</v>
      </c>
      <c r="G142" s="45">
        <f t="shared" si="17"/>
        <v>0</v>
      </c>
    </row>
    <row r="143" spans="1:7" ht="30" x14ac:dyDescent="0.2">
      <c r="A143" s="8">
        <v>85</v>
      </c>
      <c r="B143" s="5"/>
      <c r="C143" s="7" t="s">
        <v>82</v>
      </c>
      <c r="D143" s="6" t="s">
        <v>16</v>
      </c>
      <c r="E143" s="5">
        <v>9</v>
      </c>
      <c r="F143" s="52">
        <v>0</v>
      </c>
      <c r="G143" s="45">
        <f t="shared" si="17"/>
        <v>0</v>
      </c>
    </row>
    <row r="144" spans="1:7" ht="30" x14ac:dyDescent="0.2">
      <c r="A144" s="8">
        <v>86</v>
      </c>
      <c r="B144" s="5"/>
      <c r="C144" s="7" t="s">
        <v>84</v>
      </c>
      <c r="D144" s="6" t="s">
        <v>16</v>
      </c>
      <c r="E144" s="5">
        <v>2</v>
      </c>
      <c r="F144" s="52">
        <v>0</v>
      </c>
      <c r="G144" s="45">
        <f t="shared" si="17"/>
        <v>0</v>
      </c>
    </row>
    <row r="145" spans="1:7" x14ac:dyDescent="0.2">
      <c r="A145" s="2"/>
      <c r="B145" s="3" t="s">
        <v>24</v>
      </c>
      <c r="C145" s="4" t="s">
        <v>87</v>
      </c>
      <c r="D145" s="44" t="s">
        <v>187</v>
      </c>
      <c r="E145" s="44" t="s">
        <v>187</v>
      </c>
      <c r="F145" s="44" t="s">
        <v>187</v>
      </c>
      <c r="G145" s="44" t="s">
        <v>187</v>
      </c>
    </row>
    <row r="146" spans="1:7" ht="60" x14ac:dyDescent="0.2">
      <c r="A146" s="32"/>
      <c r="B146" s="33" t="s">
        <v>25</v>
      </c>
      <c r="C146" s="34" t="s">
        <v>88</v>
      </c>
      <c r="D146" s="43" t="s">
        <v>187</v>
      </c>
      <c r="E146" s="43" t="s">
        <v>187</v>
      </c>
      <c r="F146" s="43" t="s">
        <v>187</v>
      </c>
      <c r="G146" s="43" t="s">
        <v>187</v>
      </c>
    </row>
    <row r="147" spans="1:7" ht="30" x14ac:dyDescent="0.2">
      <c r="A147" s="8">
        <v>87</v>
      </c>
      <c r="B147" s="5"/>
      <c r="C147" s="7" t="s">
        <v>89</v>
      </c>
      <c r="D147" s="6" t="s">
        <v>193</v>
      </c>
      <c r="E147" s="5">
        <v>53.27</v>
      </c>
      <c r="F147" s="52">
        <v>0</v>
      </c>
      <c r="G147" s="45">
        <f t="shared" ref="G147:G148" si="18">ROUND(E147*ROUND(F147,2),2)</f>
        <v>0</v>
      </c>
    </row>
    <row r="148" spans="1:7" ht="45" x14ac:dyDescent="0.2">
      <c r="A148" s="8">
        <v>88</v>
      </c>
      <c r="B148" s="5"/>
      <c r="C148" s="7" t="s">
        <v>90</v>
      </c>
      <c r="D148" s="6" t="s">
        <v>193</v>
      </c>
      <c r="E148" s="5">
        <v>231.5</v>
      </c>
      <c r="F148" s="52">
        <v>0</v>
      </c>
      <c r="G148" s="45">
        <f t="shared" si="18"/>
        <v>0</v>
      </c>
    </row>
    <row r="149" spans="1:7" ht="30" x14ac:dyDescent="0.2">
      <c r="A149" s="32"/>
      <c r="B149" s="33" t="s">
        <v>26</v>
      </c>
      <c r="C149" s="34" t="s">
        <v>91</v>
      </c>
      <c r="D149" s="43" t="s">
        <v>187</v>
      </c>
      <c r="E149" s="43" t="s">
        <v>187</v>
      </c>
      <c r="F149" s="43" t="s">
        <v>187</v>
      </c>
      <c r="G149" s="43" t="s">
        <v>187</v>
      </c>
    </row>
    <row r="150" spans="1:7" ht="30" x14ac:dyDescent="0.2">
      <c r="A150" s="8">
        <v>89</v>
      </c>
      <c r="B150" s="5"/>
      <c r="C150" s="7" t="s">
        <v>92</v>
      </c>
      <c r="D150" s="6" t="s">
        <v>193</v>
      </c>
      <c r="E150" s="5">
        <v>658.18</v>
      </c>
      <c r="F150" s="52">
        <v>0</v>
      </c>
      <c r="G150" s="45">
        <f t="shared" ref="G150:G151" si="19">ROUND(E150*ROUND(F150,2),2)</f>
        <v>0</v>
      </c>
    </row>
    <row r="151" spans="1:7" ht="17.25" x14ac:dyDescent="0.2">
      <c r="A151" s="8">
        <v>90</v>
      </c>
      <c r="B151" s="5"/>
      <c r="C151" s="7" t="s">
        <v>93</v>
      </c>
      <c r="D151" s="6" t="s">
        <v>193</v>
      </c>
      <c r="E151" s="5">
        <v>231.5</v>
      </c>
      <c r="F151" s="52">
        <v>0</v>
      </c>
      <c r="G151" s="45">
        <f t="shared" si="19"/>
        <v>0</v>
      </c>
    </row>
    <row r="152" spans="1:7" x14ac:dyDescent="0.2">
      <c r="A152" s="2"/>
      <c r="B152" s="3" t="s">
        <v>27</v>
      </c>
      <c r="C152" s="4" t="s">
        <v>94</v>
      </c>
      <c r="D152" s="44" t="s">
        <v>187</v>
      </c>
      <c r="E152" s="44" t="s">
        <v>187</v>
      </c>
      <c r="F152" s="44" t="s">
        <v>187</v>
      </c>
      <c r="G152" s="44" t="s">
        <v>187</v>
      </c>
    </row>
    <row r="153" spans="1:7" x14ac:dyDescent="0.2">
      <c r="A153" s="32"/>
      <c r="B153" s="33" t="s">
        <v>28</v>
      </c>
      <c r="C153" s="34" t="s">
        <v>95</v>
      </c>
      <c r="D153" s="43" t="s">
        <v>187</v>
      </c>
      <c r="E153" s="43" t="s">
        <v>187</v>
      </c>
      <c r="F153" s="43" t="s">
        <v>187</v>
      </c>
      <c r="G153" s="43" t="s">
        <v>187</v>
      </c>
    </row>
    <row r="154" spans="1:7" ht="90" customHeight="1" x14ac:dyDescent="0.2">
      <c r="A154" s="8">
        <v>91</v>
      </c>
      <c r="B154" s="5"/>
      <c r="C154" s="7" t="s">
        <v>170</v>
      </c>
      <c r="D154" s="6" t="s">
        <v>20</v>
      </c>
      <c r="E154" s="9">
        <v>12.5</v>
      </c>
      <c r="F154" s="52">
        <v>0</v>
      </c>
      <c r="G154" s="45">
        <f t="shared" ref="G154:G157" si="20">ROUND(E154*ROUND(F154,2),2)</f>
        <v>0</v>
      </c>
    </row>
    <row r="155" spans="1:7" ht="60" x14ac:dyDescent="0.2">
      <c r="A155" s="8">
        <v>92</v>
      </c>
      <c r="B155" s="5"/>
      <c r="C155" s="7" t="s">
        <v>121</v>
      </c>
      <c r="D155" s="20" t="s">
        <v>192</v>
      </c>
      <c r="E155" s="9">
        <v>30</v>
      </c>
      <c r="F155" s="52">
        <v>0</v>
      </c>
      <c r="G155" s="45">
        <f t="shared" si="20"/>
        <v>0</v>
      </c>
    </row>
    <row r="156" spans="1:7" ht="45" x14ac:dyDescent="0.2">
      <c r="A156" s="8">
        <v>93</v>
      </c>
      <c r="B156" s="5"/>
      <c r="C156" s="7" t="s">
        <v>171</v>
      </c>
      <c r="D156" s="6" t="s">
        <v>16</v>
      </c>
      <c r="E156" s="9">
        <v>3</v>
      </c>
      <c r="F156" s="52">
        <v>0</v>
      </c>
      <c r="G156" s="45">
        <f t="shared" si="20"/>
        <v>0</v>
      </c>
    </row>
    <row r="157" spans="1:7" ht="75" x14ac:dyDescent="0.2">
      <c r="A157" s="8">
        <v>94</v>
      </c>
      <c r="B157" s="5"/>
      <c r="C157" s="7" t="s">
        <v>172</v>
      </c>
      <c r="D157" s="6" t="s">
        <v>20</v>
      </c>
      <c r="E157" s="9">
        <v>2</v>
      </c>
      <c r="F157" s="52">
        <v>0</v>
      </c>
      <c r="G157" s="45">
        <f t="shared" si="20"/>
        <v>0</v>
      </c>
    </row>
    <row r="158" spans="1:7" x14ac:dyDescent="0.2">
      <c r="A158" s="2"/>
      <c r="B158" s="3" t="s">
        <v>29</v>
      </c>
      <c r="C158" s="13" t="s">
        <v>30</v>
      </c>
      <c r="D158" s="2" t="s">
        <v>187</v>
      </c>
      <c r="E158" s="2" t="s">
        <v>187</v>
      </c>
      <c r="F158" s="2" t="s">
        <v>187</v>
      </c>
      <c r="G158" s="2" t="s">
        <v>187</v>
      </c>
    </row>
    <row r="159" spans="1:7" ht="30" x14ac:dyDescent="0.2">
      <c r="A159" s="32"/>
      <c r="B159" s="33" t="s">
        <v>31</v>
      </c>
      <c r="C159" s="34" t="s">
        <v>97</v>
      </c>
      <c r="D159" s="43" t="s">
        <v>187</v>
      </c>
      <c r="E159" s="43" t="s">
        <v>187</v>
      </c>
      <c r="F159" s="43" t="s">
        <v>187</v>
      </c>
      <c r="G159" s="43" t="s">
        <v>187</v>
      </c>
    </row>
    <row r="160" spans="1:7" ht="30" x14ac:dyDescent="0.2">
      <c r="A160" s="8">
        <v>95</v>
      </c>
      <c r="B160" s="5"/>
      <c r="C160" s="7" t="s">
        <v>98</v>
      </c>
      <c r="D160" s="20" t="s">
        <v>192</v>
      </c>
      <c r="E160" s="15">
        <v>602</v>
      </c>
      <c r="F160" s="52">
        <v>0</v>
      </c>
      <c r="G160" s="45">
        <f>ROUND(E160*ROUND(F160,2),2)</f>
        <v>0</v>
      </c>
    </row>
    <row r="161" spans="1:7" ht="30" x14ac:dyDescent="0.2">
      <c r="A161" s="32"/>
      <c r="B161" s="33" t="s">
        <v>32</v>
      </c>
      <c r="C161" s="34" t="s">
        <v>99</v>
      </c>
      <c r="D161" s="43" t="s">
        <v>187</v>
      </c>
      <c r="E161" s="43" t="s">
        <v>187</v>
      </c>
      <c r="F161" s="43" t="s">
        <v>187</v>
      </c>
      <c r="G161" s="43" t="s">
        <v>187</v>
      </c>
    </row>
    <row r="162" spans="1:7" ht="45" x14ac:dyDescent="0.2">
      <c r="A162" s="8">
        <v>96</v>
      </c>
      <c r="B162" s="5"/>
      <c r="C162" s="7" t="s">
        <v>100</v>
      </c>
      <c r="D162" s="20" t="s">
        <v>192</v>
      </c>
      <c r="E162" s="15">
        <v>602</v>
      </c>
      <c r="F162" s="52">
        <v>0</v>
      </c>
      <c r="G162" s="45">
        <f>ROUND(E162*ROUND(F162,2),2)</f>
        <v>0</v>
      </c>
    </row>
    <row r="163" spans="1:7" ht="30" x14ac:dyDescent="0.2">
      <c r="A163" s="32"/>
      <c r="B163" s="33" t="s">
        <v>33</v>
      </c>
      <c r="C163" s="34" t="s">
        <v>101</v>
      </c>
      <c r="D163" s="43" t="s">
        <v>187</v>
      </c>
      <c r="E163" s="43" t="s">
        <v>187</v>
      </c>
      <c r="F163" s="43" t="s">
        <v>187</v>
      </c>
      <c r="G163" s="43" t="s">
        <v>187</v>
      </c>
    </row>
    <row r="164" spans="1:7" ht="30" x14ac:dyDescent="0.2">
      <c r="A164" s="8">
        <v>97</v>
      </c>
      <c r="B164" s="5"/>
      <c r="C164" s="7" t="s">
        <v>102</v>
      </c>
      <c r="D164" s="20" t="s">
        <v>192</v>
      </c>
      <c r="E164" s="9">
        <v>780.5</v>
      </c>
      <c r="F164" s="52">
        <v>0</v>
      </c>
      <c r="G164" s="45">
        <f>ROUND(E164*ROUND(F164,2),2)</f>
        <v>0</v>
      </c>
    </row>
    <row r="165" spans="1:7" ht="30" x14ac:dyDescent="0.2">
      <c r="A165" s="32"/>
      <c r="B165" s="33" t="s">
        <v>34</v>
      </c>
      <c r="C165" s="34" t="s">
        <v>103</v>
      </c>
      <c r="D165" s="43" t="s">
        <v>187</v>
      </c>
      <c r="E165" s="43" t="s">
        <v>187</v>
      </c>
      <c r="F165" s="43" t="s">
        <v>187</v>
      </c>
      <c r="G165" s="43" t="s">
        <v>187</v>
      </c>
    </row>
    <row r="166" spans="1:7" ht="30" x14ac:dyDescent="0.2">
      <c r="A166" s="8">
        <v>98</v>
      </c>
      <c r="B166" s="5"/>
      <c r="C166" s="7" t="s">
        <v>104</v>
      </c>
      <c r="D166" s="20" t="s">
        <v>192</v>
      </c>
      <c r="E166" s="9">
        <v>5708</v>
      </c>
      <c r="F166" s="52">
        <v>0</v>
      </c>
      <c r="G166" s="45">
        <f>ROUND(E166*ROUND(F166,2),2)</f>
        <v>0</v>
      </c>
    </row>
    <row r="167" spans="1:7" x14ac:dyDescent="0.2">
      <c r="A167" s="32"/>
      <c r="B167" s="33" t="s">
        <v>35</v>
      </c>
      <c r="C167" s="34" t="s">
        <v>105</v>
      </c>
      <c r="D167" s="43" t="s">
        <v>187</v>
      </c>
      <c r="E167" s="43" t="s">
        <v>187</v>
      </c>
      <c r="F167" s="43" t="s">
        <v>187</v>
      </c>
      <c r="G167" s="43" t="s">
        <v>187</v>
      </c>
    </row>
    <row r="168" spans="1:7" ht="30" x14ac:dyDescent="0.2">
      <c r="A168" s="8">
        <v>99</v>
      </c>
      <c r="B168" s="5"/>
      <c r="C168" s="7" t="s">
        <v>106</v>
      </c>
      <c r="D168" s="20" t="s">
        <v>192</v>
      </c>
      <c r="E168" s="9">
        <v>673</v>
      </c>
      <c r="F168" s="52">
        <v>0</v>
      </c>
      <c r="G168" s="45">
        <f t="shared" ref="G168:G169" si="21">ROUND(E168*ROUND(F168,2),2)</f>
        <v>0</v>
      </c>
    </row>
    <row r="169" spans="1:7" ht="45" x14ac:dyDescent="0.2">
      <c r="A169" s="8">
        <v>100</v>
      </c>
      <c r="B169" s="5"/>
      <c r="C169" s="7" t="s">
        <v>107</v>
      </c>
      <c r="D169" s="20" t="s">
        <v>192</v>
      </c>
      <c r="E169" s="9">
        <v>602</v>
      </c>
      <c r="F169" s="52">
        <v>0</v>
      </c>
      <c r="G169" s="45">
        <f t="shared" si="21"/>
        <v>0</v>
      </c>
    </row>
    <row r="170" spans="1:7" x14ac:dyDescent="0.2">
      <c r="A170" s="32"/>
      <c r="B170" s="33" t="s">
        <v>36</v>
      </c>
      <c r="C170" s="34" t="s">
        <v>108</v>
      </c>
      <c r="D170" s="32" t="s">
        <v>187</v>
      </c>
      <c r="E170" s="32" t="s">
        <v>187</v>
      </c>
      <c r="F170" s="32" t="s">
        <v>187</v>
      </c>
      <c r="G170" s="32" t="s">
        <v>187</v>
      </c>
    </row>
    <row r="171" spans="1:7" ht="45" x14ac:dyDescent="0.2">
      <c r="A171" s="8">
        <v>101</v>
      </c>
      <c r="B171" s="5"/>
      <c r="C171" s="10" t="s">
        <v>198</v>
      </c>
      <c r="D171" s="20" t="s">
        <v>192</v>
      </c>
      <c r="E171" s="9">
        <v>612</v>
      </c>
      <c r="F171" s="52">
        <v>0</v>
      </c>
      <c r="G171" s="45">
        <f>ROUND(E171*ROUND(F171,2),2)</f>
        <v>0</v>
      </c>
    </row>
    <row r="172" spans="1:7" x14ac:dyDescent="0.2">
      <c r="A172" s="2"/>
      <c r="B172" s="3" t="s">
        <v>37</v>
      </c>
      <c r="C172" s="13" t="s">
        <v>38</v>
      </c>
      <c r="D172" s="44" t="s">
        <v>187</v>
      </c>
      <c r="E172" s="44" t="s">
        <v>187</v>
      </c>
      <c r="F172" s="44" t="s">
        <v>187</v>
      </c>
      <c r="G172" s="44" t="s">
        <v>187</v>
      </c>
    </row>
    <row r="173" spans="1:7" ht="30" customHeight="1" x14ac:dyDescent="0.2">
      <c r="A173" s="32"/>
      <c r="B173" s="33" t="s">
        <v>39</v>
      </c>
      <c r="C173" s="34" t="s">
        <v>109</v>
      </c>
      <c r="D173" s="43" t="s">
        <v>187</v>
      </c>
      <c r="E173" s="43" t="s">
        <v>187</v>
      </c>
      <c r="F173" s="43" t="s">
        <v>187</v>
      </c>
      <c r="G173" s="43" t="s">
        <v>187</v>
      </c>
    </row>
    <row r="174" spans="1:7" ht="30" x14ac:dyDescent="0.2">
      <c r="A174" s="8">
        <v>102</v>
      </c>
      <c r="B174" s="5"/>
      <c r="C174" s="10" t="s">
        <v>194</v>
      </c>
      <c r="D174" s="20" t="s">
        <v>192</v>
      </c>
      <c r="E174" s="5">
        <v>1903.33</v>
      </c>
      <c r="F174" s="52">
        <v>0</v>
      </c>
      <c r="G174" s="45">
        <f t="shared" ref="G174:G176" si="22">ROUND(E174*ROUND(F174,2),2)</f>
        <v>0</v>
      </c>
    </row>
    <row r="175" spans="1:7" ht="45" x14ac:dyDescent="0.2">
      <c r="A175" s="8">
        <v>103</v>
      </c>
      <c r="B175" s="5"/>
      <c r="C175" s="7" t="s">
        <v>110</v>
      </c>
      <c r="D175" s="6" t="s">
        <v>40</v>
      </c>
      <c r="E175" s="5">
        <v>263.24</v>
      </c>
      <c r="F175" s="52">
        <v>0</v>
      </c>
      <c r="G175" s="45">
        <f t="shared" si="22"/>
        <v>0</v>
      </c>
    </row>
    <row r="176" spans="1:7" ht="30" x14ac:dyDescent="0.2">
      <c r="A176" s="8">
        <v>104</v>
      </c>
      <c r="B176" s="5"/>
      <c r="C176" s="7" t="s">
        <v>111</v>
      </c>
      <c r="D176" s="20" t="s">
        <v>192</v>
      </c>
      <c r="E176" s="15">
        <v>356</v>
      </c>
      <c r="F176" s="52">
        <v>0</v>
      </c>
      <c r="G176" s="45">
        <f t="shared" si="22"/>
        <v>0</v>
      </c>
    </row>
    <row r="177" spans="1:7" ht="30" x14ac:dyDescent="0.2">
      <c r="A177" s="32"/>
      <c r="B177" s="33" t="s">
        <v>41</v>
      </c>
      <c r="C177" s="34" t="s">
        <v>112</v>
      </c>
      <c r="D177" s="43" t="s">
        <v>187</v>
      </c>
      <c r="E177" s="43" t="s">
        <v>187</v>
      </c>
      <c r="F177" s="43" t="s">
        <v>187</v>
      </c>
      <c r="G177" s="43" t="s">
        <v>187</v>
      </c>
    </row>
    <row r="178" spans="1:7" ht="30" x14ac:dyDescent="0.2">
      <c r="A178" s="8">
        <v>105</v>
      </c>
      <c r="B178" s="5"/>
      <c r="C178" s="10" t="s">
        <v>196</v>
      </c>
      <c r="D178" s="20" t="s">
        <v>192</v>
      </c>
      <c r="E178" s="15">
        <v>1883.28</v>
      </c>
      <c r="F178" s="52">
        <v>0</v>
      </c>
      <c r="G178" s="45">
        <f>ROUND(E178*ROUND(F178,2),2)</f>
        <v>0</v>
      </c>
    </row>
    <row r="179" spans="1:7" x14ac:dyDescent="0.2">
      <c r="A179" s="2"/>
      <c r="B179" s="3" t="s">
        <v>42</v>
      </c>
      <c r="C179" s="4" t="s">
        <v>113</v>
      </c>
      <c r="D179" s="44" t="s">
        <v>187</v>
      </c>
      <c r="E179" s="44" t="s">
        <v>187</v>
      </c>
      <c r="F179" s="44" t="s">
        <v>187</v>
      </c>
      <c r="G179" s="44" t="s">
        <v>187</v>
      </c>
    </row>
    <row r="180" spans="1:7" ht="30" x14ac:dyDescent="0.2">
      <c r="A180" s="32"/>
      <c r="B180" s="33" t="s">
        <v>43</v>
      </c>
      <c r="C180" s="34" t="s">
        <v>114</v>
      </c>
      <c r="D180" s="43" t="s">
        <v>187</v>
      </c>
      <c r="E180" s="43" t="s">
        <v>187</v>
      </c>
      <c r="F180" s="43" t="s">
        <v>187</v>
      </c>
      <c r="G180" s="43" t="s">
        <v>187</v>
      </c>
    </row>
    <row r="181" spans="1:7" ht="45" x14ac:dyDescent="0.2">
      <c r="A181" s="8">
        <v>106</v>
      </c>
      <c r="B181" s="5"/>
      <c r="C181" s="7" t="s">
        <v>115</v>
      </c>
      <c r="D181" s="20" t="s">
        <v>192</v>
      </c>
      <c r="E181" s="9">
        <v>1730</v>
      </c>
      <c r="F181" s="52">
        <v>0</v>
      </c>
      <c r="G181" s="45">
        <f>ROUND(E181*ROUND(F181,2),2)</f>
        <v>0</v>
      </c>
    </row>
    <row r="182" spans="1:7" x14ac:dyDescent="0.2">
      <c r="A182" s="32"/>
      <c r="B182" s="33" t="s">
        <v>44</v>
      </c>
      <c r="C182" s="34" t="s">
        <v>117</v>
      </c>
      <c r="D182" s="43" t="s">
        <v>187</v>
      </c>
      <c r="E182" s="43" t="s">
        <v>187</v>
      </c>
      <c r="F182" s="43" t="s">
        <v>187</v>
      </c>
      <c r="G182" s="43" t="s">
        <v>187</v>
      </c>
    </row>
    <row r="183" spans="1:7" ht="75" x14ac:dyDescent="0.2">
      <c r="A183" s="8">
        <v>107</v>
      </c>
      <c r="B183" s="5"/>
      <c r="C183" s="7" t="s">
        <v>118</v>
      </c>
      <c r="D183" s="6" t="s">
        <v>20</v>
      </c>
      <c r="E183" s="5">
        <v>32</v>
      </c>
      <c r="F183" s="52">
        <v>0</v>
      </c>
      <c r="G183" s="45">
        <f t="shared" ref="G183:G188" si="23">ROUND(E183*ROUND(F183,2),2)</f>
        <v>0</v>
      </c>
    </row>
    <row r="184" spans="1:7" ht="75" x14ac:dyDescent="0.2">
      <c r="A184" s="8">
        <v>108</v>
      </c>
      <c r="B184" s="5"/>
      <c r="C184" s="7" t="s">
        <v>119</v>
      </c>
      <c r="D184" s="6" t="s">
        <v>20</v>
      </c>
      <c r="E184" s="9">
        <v>32</v>
      </c>
      <c r="F184" s="52">
        <v>0</v>
      </c>
      <c r="G184" s="45">
        <f t="shared" si="23"/>
        <v>0</v>
      </c>
    </row>
    <row r="185" spans="1:7" ht="60" x14ac:dyDescent="0.2">
      <c r="A185" s="8">
        <v>109</v>
      </c>
      <c r="B185" s="5"/>
      <c r="C185" s="7" t="s">
        <v>121</v>
      </c>
      <c r="D185" s="20" t="s">
        <v>192</v>
      </c>
      <c r="E185" s="9">
        <v>55.37</v>
      </c>
      <c r="F185" s="52">
        <v>0</v>
      </c>
      <c r="G185" s="45">
        <f t="shared" si="23"/>
        <v>0</v>
      </c>
    </row>
    <row r="186" spans="1:7" ht="75" x14ac:dyDescent="0.2">
      <c r="A186" s="8">
        <v>110</v>
      </c>
      <c r="B186" s="5"/>
      <c r="C186" s="7" t="s">
        <v>122</v>
      </c>
      <c r="D186" s="6" t="s">
        <v>16</v>
      </c>
      <c r="E186" s="9">
        <v>1</v>
      </c>
      <c r="F186" s="52">
        <v>0</v>
      </c>
      <c r="G186" s="45">
        <f t="shared" si="23"/>
        <v>0</v>
      </c>
    </row>
    <row r="187" spans="1:7" ht="45" x14ac:dyDescent="0.2">
      <c r="A187" s="8">
        <v>111</v>
      </c>
      <c r="B187" s="5"/>
      <c r="C187" s="7" t="s">
        <v>123</v>
      </c>
      <c r="D187" s="6" t="s">
        <v>16</v>
      </c>
      <c r="E187" s="9">
        <v>5</v>
      </c>
      <c r="F187" s="52">
        <v>0</v>
      </c>
      <c r="G187" s="45">
        <f t="shared" si="23"/>
        <v>0</v>
      </c>
    </row>
    <row r="188" spans="1:7" ht="30" x14ac:dyDescent="0.2">
      <c r="A188" s="8">
        <v>112</v>
      </c>
      <c r="B188" s="5"/>
      <c r="C188" s="7" t="s">
        <v>124</v>
      </c>
      <c r="D188" s="6" t="s">
        <v>20</v>
      </c>
      <c r="E188" s="9">
        <v>21</v>
      </c>
      <c r="F188" s="52">
        <v>0</v>
      </c>
      <c r="G188" s="45">
        <f t="shared" si="23"/>
        <v>0</v>
      </c>
    </row>
    <row r="189" spans="1:7" x14ac:dyDescent="0.2">
      <c r="A189" s="32"/>
      <c r="B189" s="33" t="s">
        <v>45</v>
      </c>
      <c r="C189" s="34" t="s">
        <v>125</v>
      </c>
      <c r="D189" s="43" t="s">
        <v>187</v>
      </c>
      <c r="E189" s="43" t="s">
        <v>187</v>
      </c>
      <c r="F189" s="43" t="s">
        <v>187</v>
      </c>
      <c r="G189" s="43" t="s">
        <v>187</v>
      </c>
    </row>
    <row r="190" spans="1:7" ht="30" x14ac:dyDescent="0.2">
      <c r="A190" s="8">
        <v>113</v>
      </c>
      <c r="B190" s="5"/>
      <c r="C190" s="7" t="s">
        <v>126</v>
      </c>
      <c r="D190" s="20" t="s">
        <v>192</v>
      </c>
      <c r="E190" s="9">
        <v>356</v>
      </c>
      <c r="F190" s="52">
        <v>0</v>
      </c>
      <c r="G190" s="45">
        <f>ROUND(E190*ROUND(F190,2),2)</f>
        <v>0</v>
      </c>
    </row>
    <row r="191" spans="1:7" x14ac:dyDescent="0.2">
      <c r="A191" s="2"/>
      <c r="B191" s="3" t="s">
        <v>47</v>
      </c>
      <c r="C191" s="4" t="s">
        <v>129</v>
      </c>
      <c r="D191" s="44" t="s">
        <v>187</v>
      </c>
      <c r="E191" s="44" t="s">
        <v>187</v>
      </c>
      <c r="F191" s="44" t="s">
        <v>187</v>
      </c>
      <c r="G191" s="44" t="s">
        <v>187</v>
      </c>
    </row>
    <row r="192" spans="1:7" x14ac:dyDescent="0.2">
      <c r="A192" s="32"/>
      <c r="B192" s="33" t="s">
        <v>48</v>
      </c>
      <c r="C192" s="34" t="s">
        <v>130</v>
      </c>
      <c r="D192" s="43" t="s">
        <v>187</v>
      </c>
      <c r="E192" s="43" t="s">
        <v>187</v>
      </c>
      <c r="F192" s="43" t="s">
        <v>187</v>
      </c>
      <c r="G192" s="43" t="s">
        <v>187</v>
      </c>
    </row>
    <row r="193" spans="1:7" ht="45" customHeight="1" x14ac:dyDescent="0.2">
      <c r="A193" s="8">
        <v>114</v>
      </c>
      <c r="B193" s="5"/>
      <c r="C193" s="7" t="s">
        <v>131</v>
      </c>
      <c r="D193" s="20" t="s">
        <v>192</v>
      </c>
      <c r="E193" s="15">
        <v>130.52000000000001</v>
      </c>
      <c r="F193" s="52">
        <v>0</v>
      </c>
      <c r="G193" s="45">
        <f>ROUND(E193*ROUND(F193,2),2)</f>
        <v>0</v>
      </c>
    </row>
    <row r="194" spans="1:7" x14ac:dyDescent="0.2">
      <c r="A194" s="32"/>
      <c r="B194" s="33" t="s">
        <v>49</v>
      </c>
      <c r="C194" s="34" t="s">
        <v>132</v>
      </c>
      <c r="D194" s="43" t="s">
        <v>187</v>
      </c>
      <c r="E194" s="43" t="s">
        <v>187</v>
      </c>
      <c r="F194" s="43" t="s">
        <v>187</v>
      </c>
      <c r="G194" s="43" t="s">
        <v>187</v>
      </c>
    </row>
    <row r="195" spans="1:7" ht="30" x14ac:dyDescent="0.2">
      <c r="A195" s="8">
        <v>115</v>
      </c>
      <c r="B195" s="5"/>
      <c r="C195" s="7" t="s">
        <v>133</v>
      </c>
      <c r="D195" s="6" t="s">
        <v>16</v>
      </c>
      <c r="E195" s="9">
        <v>4</v>
      </c>
      <c r="F195" s="52">
        <v>0</v>
      </c>
      <c r="G195" s="45">
        <f t="shared" ref="G195:G199" si="24">ROUND(E195*ROUND(F195,2),2)</f>
        <v>0</v>
      </c>
    </row>
    <row r="196" spans="1:7" ht="30" x14ac:dyDescent="0.2">
      <c r="A196" s="8">
        <v>116</v>
      </c>
      <c r="B196" s="5"/>
      <c r="C196" s="7" t="s">
        <v>134</v>
      </c>
      <c r="D196" s="6" t="s">
        <v>16</v>
      </c>
      <c r="E196" s="9">
        <v>3</v>
      </c>
      <c r="F196" s="52">
        <v>0</v>
      </c>
      <c r="G196" s="45">
        <f t="shared" si="24"/>
        <v>0</v>
      </c>
    </row>
    <row r="197" spans="1:7" ht="30" x14ac:dyDescent="0.2">
      <c r="A197" s="8">
        <v>117</v>
      </c>
      <c r="B197" s="5"/>
      <c r="C197" s="7" t="s">
        <v>136</v>
      </c>
      <c r="D197" s="6" t="s">
        <v>16</v>
      </c>
      <c r="E197" s="9">
        <v>4</v>
      </c>
      <c r="F197" s="52">
        <v>0</v>
      </c>
      <c r="G197" s="45">
        <f t="shared" si="24"/>
        <v>0</v>
      </c>
    </row>
    <row r="198" spans="1:7" ht="30" x14ac:dyDescent="0.2">
      <c r="A198" s="8">
        <v>118</v>
      </c>
      <c r="B198" s="5"/>
      <c r="C198" s="7" t="s">
        <v>138</v>
      </c>
      <c r="D198" s="6" t="s">
        <v>16</v>
      </c>
      <c r="E198" s="9">
        <v>9</v>
      </c>
      <c r="F198" s="52">
        <v>0</v>
      </c>
      <c r="G198" s="45">
        <f t="shared" si="24"/>
        <v>0</v>
      </c>
    </row>
    <row r="199" spans="1:7" ht="30" x14ac:dyDescent="0.2">
      <c r="A199" s="8">
        <v>119</v>
      </c>
      <c r="B199" s="5"/>
      <c r="C199" s="7" t="s">
        <v>139</v>
      </c>
      <c r="D199" s="6" t="s">
        <v>16</v>
      </c>
      <c r="E199" s="9">
        <v>15</v>
      </c>
      <c r="F199" s="52">
        <v>0</v>
      </c>
      <c r="G199" s="45">
        <f t="shared" si="24"/>
        <v>0</v>
      </c>
    </row>
    <row r="200" spans="1:7" x14ac:dyDescent="0.2">
      <c r="A200" s="32"/>
      <c r="B200" s="33" t="s">
        <v>51</v>
      </c>
      <c r="C200" s="34" t="s">
        <v>144</v>
      </c>
      <c r="D200" s="43" t="s">
        <v>187</v>
      </c>
      <c r="E200" s="43" t="s">
        <v>187</v>
      </c>
      <c r="F200" s="43" t="s">
        <v>187</v>
      </c>
      <c r="G200" s="43" t="s">
        <v>187</v>
      </c>
    </row>
    <row r="201" spans="1:7" x14ac:dyDescent="0.2">
      <c r="A201" s="8">
        <v>120</v>
      </c>
      <c r="B201" s="5"/>
      <c r="C201" s="7" t="s">
        <v>145</v>
      </c>
      <c r="D201" s="6" t="s">
        <v>20</v>
      </c>
      <c r="E201" s="5">
        <v>85</v>
      </c>
      <c r="F201" s="52">
        <v>0</v>
      </c>
      <c r="G201" s="45">
        <f t="shared" ref="G201:G202" si="25">ROUND(E201*ROUND(F201,2),2)</f>
        <v>0</v>
      </c>
    </row>
    <row r="202" spans="1:7" x14ac:dyDescent="0.2">
      <c r="A202" s="8">
        <v>121</v>
      </c>
      <c r="B202" s="5"/>
      <c r="C202" s="7" t="s">
        <v>173</v>
      </c>
      <c r="D202" s="6" t="s">
        <v>20</v>
      </c>
      <c r="E202" s="5">
        <v>3</v>
      </c>
      <c r="F202" s="52">
        <v>0</v>
      </c>
      <c r="G202" s="45">
        <f t="shared" si="25"/>
        <v>0</v>
      </c>
    </row>
    <row r="203" spans="1:7" x14ac:dyDescent="0.2">
      <c r="A203" s="2"/>
      <c r="B203" s="3" t="s">
        <v>52</v>
      </c>
      <c r="C203" s="4" t="s">
        <v>146</v>
      </c>
      <c r="D203" s="44" t="s">
        <v>187</v>
      </c>
      <c r="E203" s="44" t="s">
        <v>187</v>
      </c>
      <c r="F203" s="44" t="s">
        <v>187</v>
      </c>
      <c r="G203" s="44" t="s">
        <v>187</v>
      </c>
    </row>
    <row r="204" spans="1:7" x14ac:dyDescent="0.2">
      <c r="A204" s="32"/>
      <c r="B204" s="33" t="s">
        <v>53</v>
      </c>
      <c r="C204" s="34" t="s">
        <v>147</v>
      </c>
      <c r="D204" s="43" t="s">
        <v>187</v>
      </c>
      <c r="E204" s="43" t="s">
        <v>187</v>
      </c>
      <c r="F204" s="43" t="s">
        <v>187</v>
      </c>
      <c r="G204" s="43" t="s">
        <v>187</v>
      </c>
    </row>
    <row r="205" spans="1:7" ht="75" x14ac:dyDescent="0.2">
      <c r="A205" s="8">
        <v>122</v>
      </c>
      <c r="B205" s="5"/>
      <c r="C205" s="7" t="s">
        <v>148</v>
      </c>
      <c r="D205" s="6" t="s">
        <v>20</v>
      </c>
      <c r="E205" s="9">
        <v>120</v>
      </c>
      <c r="F205" s="52">
        <v>0</v>
      </c>
      <c r="G205" s="45">
        <f t="shared" ref="G205:G206" si="26">ROUND(E205*ROUND(F205,2),2)</f>
        <v>0</v>
      </c>
    </row>
    <row r="206" spans="1:7" ht="75" x14ac:dyDescent="0.2">
      <c r="A206" s="8">
        <v>123</v>
      </c>
      <c r="B206" s="5"/>
      <c r="C206" s="7" t="s">
        <v>149</v>
      </c>
      <c r="D206" s="6" t="s">
        <v>20</v>
      </c>
      <c r="E206" s="9">
        <v>230</v>
      </c>
      <c r="F206" s="52">
        <v>0</v>
      </c>
      <c r="G206" s="45">
        <f t="shared" si="26"/>
        <v>0</v>
      </c>
    </row>
    <row r="207" spans="1:7" ht="30" x14ac:dyDescent="0.2">
      <c r="A207" s="32"/>
      <c r="B207" s="33" t="s">
        <v>54</v>
      </c>
      <c r="C207" s="34" t="s">
        <v>150</v>
      </c>
      <c r="D207" s="43" t="s">
        <v>187</v>
      </c>
      <c r="E207" s="43" t="s">
        <v>187</v>
      </c>
      <c r="F207" s="43" t="s">
        <v>187</v>
      </c>
      <c r="G207" s="43" t="s">
        <v>187</v>
      </c>
    </row>
    <row r="208" spans="1:7" ht="45" x14ac:dyDescent="0.2">
      <c r="A208" s="8">
        <v>124</v>
      </c>
      <c r="B208" s="5"/>
      <c r="C208" s="7" t="s">
        <v>151</v>
      </c>
      <c r="D208" s="20" t="s">
        <v>192</v>
      </c>
      <c r="E208" s="9">
        <v>602</v>
      </c>
      <c r="F208" s="52">
        <v>0</v>
      </c>
      <c r="G208" s="45">
        <f>ROUND(E208*ROUND(F208,2),2)</f>
        <v>0</v>
      </c>
    </row>
    <row r="209" spans="1:7" x14ac:dyDescent="0.2">
      <c r="A209" s="32"/>
      <c r="B209" s="33" t="s">
        <v>55</v>
      </c>
      <c r="C209" s="34" t="s">
        <v>152</v>
      </c>
      <c r="D209" s="43" t="s">
        <v>187</v>
      </c>
      <c r="E209" s="43" t="s">
        <v>187</v>
      </c>
      <c r="F209" s="43" t="s">
        <v>187</v>
      </c>
      <c r="G209" s="43" t="s">
        <v>187</v>
      </c>
    </row>
    <row r="210" spans="1:7" ht="45" x14ac:dyDescent="0.2">
      <c r="A210" s="8">
        <v>125</v>
      </c>
      <c r="B210" s="5"/>
      <c r="C210" s="7" t="s">
        <v>153</v>
      </c>
      <c r="D210" s="6" t="s">
        <v>20</v>
      </c>
      <c r="E210" s="9">
        <v>420</v>
      </c>
      <c r="F210" s="52">
        <v>0</v>
      </c>
      <c r="G210" s="45">
        <f t="shared" ref="G210:G211" si="27">ROUND(E210*ROUND(F210,2),2)</f>
        <v>0</v>
      </c>
    </row>
    <row r="211" spans="1:7" ht="60" x14ac:dyDescent="0.2">
      <c r="A211" s="8">
        <v>126</v>
      </c>
      <c r="B211" s="5"/>
      <c r="C211" s="7" t="s">
        <v>154</v>
      </c>
      <c r="D211" s="6" t="s">
        <v>20</v>
      </c>
      <c r="E211" s="9">
        <v>45</v>
      </c>
      <c r="F211" s="52">
        <v>0</v>
      </c>
      <c r="G211" s="45">
        <f t="shared" si="27"/>
        <v>0</v>
      </c>
    </row>
    <row r="212" spans="1:7" ht="30" x14ac:dyDescent="0.2">
      <c r="A212" s="32"/>
      <c r="B212" s="33" t="s">
        <v>56</v>
      </c>
      <c r="C212" s="34" t="s">
        <v>155</v>
      </c>
      <c r="D212" s="43" t="s">
        <v>187</v>
      </c>
      <c r="E212" s="43" t="s">
        <v>187</v>
      </c>
      <c r="F212" s="43" t="s">
        <v>187</v>
      </c>
      <c r="G212" s="43" t="s">
        <v>187</v>
      </c>
    </row>
    <row r="213" spans="1:7" ht="60" x14ac:dyDescent="0.2">
      <c r="A213" s="8">
        <v>127</v>
      </c>
      <c r="B213" s="5"/>
      <c r="C213" s="7" t="s">
        <v>156</v>
      </c>
      <c r="D213" s="6" t="s">
        <v>20</v>
      </c>
      <c r="E213" s="9">
        <v>274</v>
      </c>
      <c r="F213" s="52">
        <v>0</v>
      </c>
      <c r="G213" s="45">
        <f>ROUND(E213*ROUND(F213,2),2)</f>
        <v>0</v>
      </c>
    </row>
    <row r="214" spans="1:7" x14ac:dyDescent="0.2">
      <c r="A214" s="2"/>
      <c r="B214" s="3" t="s">
        <v>57</v>
      </c>
      <c r="C214" s="4" t="s">
        <v>157</v>
      </c>
      <c r="D214" s="44" t="s">
        <v>187</v>
      </c>
      <c r="E214" s="44" t="s">
        <v>187</v>
      </c>
      <c r="F214" s="44" t="s">
        <v>187</v>
      </c>
      <c r="G214" s="44" t="s">
        <v>187</v>
      </c>
    </row>
    <row r="215" spans="1:7" x14ac:dyDescent="0.2">
      <c r="A215" s="32"/>
      <c r="B215" s="33" t="s">
        <v>58</v>
      </c>
      <c r="C215" s="34" t="s">
        <v>158</v>
      </c>
      <c r="D215" s="43" t="s">
        <v>187</v>
      </c>
      <c r="E215" s="43" t="s">
        <v>187</v>
      </c>
      <c r="F215" s="43" t="s">
        <v>187</v>
      </c>
      <c r="G215" s="43" t="s">
        <v>187</v>
      </c>
    </row>
    <row r="216" spans="1:7" ht="45" x14ac:dyDescent="0.2">
      <c r="A216" s="8">
        <v>128</v>
      </c>
      <c r="B216" s="5"/>
      <c r="C216" s="7" t="s">
        <v>159</v>
      </c>
      <c r="D216" s="20" t="s">
        <v>192</v>
      </c>
      <c r="E216" s="9">
        <v>944</v>
      </c>
      <c r="F216" s="52">
        <v>0</v>
      </c>
      <c r="G216" s="45">
        <f>ROUND(E216*ROUND(F216,2),2)</f>
        <v>0</v>
      </c>
    </row>
    <row r="217" spans="1:7" x14ac:dyDescent="0.2">
      <c r="A217" s="2"/>
      <c r="B217" s="3" t="s">
        <v>59</v>
      </c>
      <c r="C217" s="4" t="s">
        <v>160</v>
      </c>
      <c r="D217" s="44" t="s">
        <v>187</v>
      </c>
      <c r="E217" s="44" t="s">
        <v>187</v>
      </c>
      <c r="F217" s="44" t="s">
        <v>187</v>
      </c>
      <c r="G217" s="44" t="s">
        <v>187</v>
      </c>
    </row>
    <row r="218" spans="1:7" x14ac:dyDescent="0.2">
      <c r="A218" s="32"/>
      <c r="B218" s="33" t="s">
        <v>60</v>
      </c>
      <c r="C218" s="34" t="s">
        <v>161</v>
      </c>
      <c r="D218" s="43" t="s">
        <v>187</v>
      </c>
      <c r="E218" s="43" t="s">
        <v>187</v>
      </c>
      <c r="F218" s="43" t="s">
        <v>187</v>
      </c>
      <c r="G218" s="43" t="s">
        <v>187</v>
      </c>
    </row>
    <row r="219" spans="1:7" ht="135" customHeight="1" x14ac:dyDescent="0.2">
      <c r="A219" s="8">
        <v>129</v>
      </c>
      <c r="B219" s="5"/>
      <c r="C219" s="7" t="s">
        <v>162</v>
      </c>
      <c r="D219" s="20" t="s">
        <v>192</v>
      </c>
      <c r="E219" s="9">
        <v>270</v>
      </c>
      <c r="F219" s="52">
        <v>0</v>
      </c>
      <c r="G219" s="45">
        <f>ROUND(E219*ROUND(F219,2),2)</f>
        <v>0</v>
      </c>
    </row>
    <row r="220" spans="1:7" ht="30" x14ac:dyDescent="0.2">
      <c r="A220" s="32"/>
      <c r="B220" s="33" t="s">
        <v>61</v>
      </c>
      <c r="C220" s="34" t="s">
        <v>163</v>
      </c>
      <c r="D220" s="43" t="s">
        <v>187</v>
      </c>
      <c r="E220" s="43" t="s">
        <v>187</v>
      </c>
      <c r="F220" s="43" t="s">
        <v>187</v>
      </c>
      <c r="G220" s="43" t="s">
        <v>187</v>
      </c>
    </row>
    <row r="221" spans="1:7" ht="30" x14ac:dyDescent="0.2">
      <c r="A221" s="8">
        <v>130</v>
      </c>
      <c r="B221" s="5"/>
      <c r="C221" s="7" t="s">
        <v>164</v>
      </c>
      <c r="D221" s="6" t="s">
        <v>20</v>
      </c>
      <c r="E221" s="9">
        <v>76</v>
      </c>
      <c r="F221" s="52">
        <v>0</v>
      </c>
      <c r="G221" s="45">
        <f t="shared" ref="G221:G223" si="28">ROUND(E221*ROUND(F221,2),2)</f>
        <v>0</v>
      </c>
    </row>
    <row r="222" spans="1:7" ht="45" x14ac:dyDescent="0.2">
      <c r="A222" s="8">
        <v>131</v>
      </c>
      <c r="B222" s="5"/>
      <c r="C222" s="7" t="s">
        <v>165</v>
      </c>
      <c r="D222" s="6" t="s">
        <v>20</v>
      </c>
      <c r="E222" s="9">
        <v>5.5</v>
      </c>
      <c r="F222" s="52">
        <v>0</v>
      </c>
      <c r="G222" s="45">
        <f t="shared" si="28"/>
        <v>0</v>
      </c>
    </row>
    <row r="223" spans="1:7" ht="30" x14ac:dyDescent="0.2">
      <c r="A223" s="8">
        <v>132</v>
      </c>
      <c r="B223" s="35"/>
      <c r="C223" s="36" t="s">
        <v>166</v>
      </c>
      <c r="D223" s="37" t="s">
        <v>16</v>
      </c>
      <c r="E223" s="38">
        <v>1</v>
      </c>
      <c r="F223" s="52">
        <v>0</v>
      </c>
      <c r="G223" s="45">
        <f t="shared" si="28"/>
        <v>0</v>
      </c>
    </row>
    <row r="224" spans="1:7" ht="15" customHeight="1" x14ac:dyDescent="0.2">
      <c r="A224" s="58" t="s">
        <v>188</v>
      </c>
      <c r="B224" s="58"/>
      <c r="C224" s="58"/>
      <c r="D224" s="58"/>
      <c r="E224" s="58"/>
      <c r="F224" s="58"/>
      <c r="G224" s="50">
        <f>SUM(G124:G223)</f>
        <v>0</v>
      </c>
    </row>
    <row r="225" spans="1:7" ht="15" customHeight="1" x14ac:dyDescent="0.2">
      <c r="A225" s="58" t="s">
        <v>190</v>
      </c>
      <c r="B225" s="58"/>
      <c r="C225" s="58"/>
      <c r="D225" s="58"/>
      <c r="E225" s="58"/>
      <c r="F225" s="58"/>
      <c r="G225" s="50">
        <f>ROUND(G224*0.23,2)</f>
        <v>0</v>
      </c>
    </row>
    <row r="226" spans="1:7" ht="15" customHeight="1" x14ac:dyDescent="0.2">
      <c r="A226" s="58" t="s">
        <v>6</v>
      </c>
      <c r="B226" s="58"/>
      <c r="C226" s="58"/>
      <c r="D226" s="58"/>
      <c r="E226" s="58"/>
      <c r="F226" s="58"/>
      <c r="G226" s="50">
        <f>G224+G225</f>
        <v>0</v>
      </c>
    </row>
    <row r="227" spans="1:7" x14ac:dyDescent="0.2">
      <c r="A227" s="61" t="s">
        <v>4</v>
      </c>
      <c r="B227" s="62"/>
      <c r="C227" s="62"/>
      <c r="D227" s="62"/>
      <c r="E227" s="62"/>
      <c r="F227" s="62"/>
      <c r="G227" s="63"/>
    </row>
    <row r="228" spans="1:7" x14ac:dyDescent="0.2">
      <c r="A228" s="2"/>
      <c r="B228" s="3" t="s">
        <v>10</v>
      </c>
      <c r="C228" s="4" t="s">
        <v>63</v>
      </c>
      <c r="D228" s="44" t="s">
        <v>187</v>
      </c>
      <c r="E228" s="44" t="s">
        <v>187</v>
      </c>
      <c r="F228" s="44" t="s">
        <v>187</v>
      </c>
      <c r="G228" s="44" t="s">
        <v>187</v>
      </c>
    </row>
    <row r="229" spans="1:7" x14ac:dyDescent="0.2">
      <c r="A229" s="32"/>
      <c r="B229" s="33" t="s">
        <v>18</v>
      </c>
      <c r="C229" s="34" t="s">
        <v>68</v>
      </c>
      <c r="D229" s="43" t="s">
        <v>187</v>
      </c>
      <c r="E229" s="43" t="s">
        <v>187</v>
      </c>
      <c r="F229" s="43" t="s">
        <v>187</v>
      </c>
      <c r="G229" s="43" t="s">
        <v>187</v>
      </c>
    </row>
    <row r="230" spans="1:7" ht="45" x14ac:dyDescent="0.2">
      <c r="A230" s="8">
        <v>133</v>
      </c>
      <c r="B230" s="19"/>
      <c r="C230" s="21" t="s">
        <v>70</v>
      </c>
      <c r="D230" s="6" t="s">
        <v>193</v>
      </c>
      <c r="E230" s="19">
        <v>1.95</v>
      </c>
      <c r="F230" s="52">
        <v>0</v>
      </c>
      <c r="G230" s="45">
        <f>ROUND(E230*ROUND(F230,2),2)</f>
        <v>0</v>
      </c>
    </row>
    <row r="231" spans="1:7" x14ac:dyDescent="0.2">
      <c r="A231" s="32"/>
      <c r="B231" s="33" t="s">
        <v>21</v>
      </c>
      <c r="C231" s="34" t="s">
        <v>73</v>
      </c>
      <c r="D231" s="43" t="s">
        <v>187</v>
      </c>
      <c r="E231" s="43" t="s">
        <v>187</v>
      </c>
      <c r="F231" s="43" t="s">
        <v>187</v>
      </c>
      <c r="G231" s="43" t="s">
        <v>187</v>
      </c>
    </row>
    <row r="232" spans="1:7" ht="30" x14ac:dyDescent="0.2">
      <c r="A232" s="8">
        <v>134</v>
      </c>
      <c r="B232" s="19"/>
      <c r="C232" s="21" t="s">
        <v>74</v>
      </c>
      <c r="D232" s="20" t="s">
        <v>192</v>
      </c>
      <c r="E232" s="19">
        <v>117</v>
      </c>
      <c r="F232" s="52">
        <v>0</v>
      </c>
      <c r="G232" s="45">
        <f>ROUND(E232*ROUND(F232,2),2)</f>
        <v>0</v>
      </c>
    </row>
    <row r="233" spans="1:7" x14ac:dyDescent="0.2">
      <c r="A233" s="2"/>
      <c r="B233" s="3" t="s">
        <v>24</v>
      </c>
      <c r="C233" s="4" t="s">
        <v>87</v>
      </c>
      <c r="D233" s="44" t="s">
        <v>187</v>
      </c>
      <c r="E233" s="44" t="s">
        <v>187</v>
      </c>
      <c r="F233" s="44" t="s">
        <v>187</v>
      </c>
      <c r="G233" s="44" t="s">
        <v>187</v>
      </c>
    </row>
    <row r="234" spans="1:7" ht="45" x14ac:dyDescent="0.2">
      <c r="A234" s="32"/>
      <c r="B234" s="33" t="s">
        <v>25</v>
      </c>
      <c r="C234" s="39" t="s">
        <v>189</v>
      </c>
      <c r="D234" s="43" t="s">
        <v>187</v>
      </c>
      <c r="E234" s="43" t="s">
        <v>187</v>
      </c>
      <c r="F234" s="43" t="s">
        <v>187</v>
      </c>
      <c r="G234" s="43" t="s">
        <v>187</v>
      </c>
    </row>
    <row r="235" spans="1:7" ht="45" x14ac:dyDescent="0.2">
      <c r="A235" s="8">
        <v>135</v>
      </c>
      <c r="B235" s="19"/>
      <c r="C235" s="21" t="s">
        <v>90</v>
      </c>
      <c r="D235" s="6" t="s">
        <v>193</v>
      </c>
      <c r="E235" s="19">
        <v>23.31</v>
      </c>
      <c r="F235" s="52">
        <v>0</v>
      </c>
      <c r="G235" s="45">
        <f>ROUND(E235*ROUND(F235,2),2)</f>
        <v>0</v>
      </c>
    </row>
    <row r="236" spans="1:7" ht="30" x14ac:dyDescent="0.2">
      <c r="A236" s="32"/>
      <c r="B236" s="33" t="s">
        <v>26</v>
      </c>
      <c r="C236" s="34" t="s">
        <v>91</v>
      </c>
      <c r="D236" s="43" t="s">
        <v>187</v>
      </c>
      <c r="E236" s="43" t="s">
        <v>187</v>
      </c>
      <c r="F236" s="43" t="s">
        <v>187</v>
      </c>
      <c r="G236" s="43" t="s">
        <v>187</v>
      </c>
    </row>
    <row r="237" spans="1:7" ht="17.25" x14ac:dyDescent="0.2">
      <c r="A237" s="8">
        <v>136</v>
      </c>
      <c r="B237" s="19"/>
      <c r="C237" s="21" t="s">
        <v>93</v>
      </c>
      <c r="D237" s="6" t="s">
        <v>193</v>
      </c>
      <c r="E237" s="19">
        <v>9.75</v>
      </c>
      <c r="F237" s="52">
        <v>0</v>
      </c>
      <c r="G237" s="45">
        <f>ROUND(E237*ROUND(F237,2),2)</f>
        <v>0</v>
      </c>
    </row>
    <row r="238" spans="1:7" x14ac:dyDescent="0.2">
      <c r="A238" s="2"/>
      <c r="B238" s="3" t="s">
        <v>29</v>
      </c>
      <c r="C238" s="13" t="s">
        <v>30</v>
      </c>
      <c r="D238" s="44" t="s">
        <v>187</v>
      </c>
      <c r="E238" s="44" t="s">
        <v>187</v>
      </c>
      <c r="F238" s="44" t="s">
        <v>187</v>
      </c>
      <c r="G238" s="44" t="s">
        <v>187</v>
      </c>
    </row>
    <row r="239" spans="1:7" ht="30" x14ac:dyDescent="0.2">
      <c r="A239" s="32"/>
      <c r="B239" s="33" t="s">
        <v>31</v>
      </c>
      <c r="C239" s="34" t="s">
        <v>97</v>
      </c>
      <c r="D239" s="43" t="s">
        <v>187</v>
      </c>
      <c r="E239" s="43" t="s">
        <v>187</v>
      </c>
      <c r="F239" s="43" t="s">
        <v>187</v>
      </c>
      <c r="G239" s="43" t="s">
        <v>187</v>
      </c>
    </row>
    <row r="240" spans="1:7" ht="30" x14ac:dyDescent="0.2">
      <c r="A240" s="8">
        <v>137</v>
      </c>
      <c r="B240" s="19"/>
      <c r="C240" s="21" t="s">
        <v>98</v>
      </c>
      <c r="D240" s="20" t="s">
        <v>192</v>
      </c>
      <c r="E240" s="23">
        <v>46.5</v>
      </c>
      <c r="F240" s="52">
        <v>0</v>
      </c>
      <c r="G240" s="45">
        <f>ROUND(E240*ROUND(F240,2),2)</f>
        <v>0</v>
      </c>
    </row>
    <row r="241" spans="1:7" ht="30" x14ac:dyDescent="0.2">
      <c r="A241" s="32"/>
      <c r="B241" s="33" t="s">
        <v>33</v>
      </c>
      <c r="C241" s="34" t="s">
        <v>101</v>
      </c>
      <c r="D241" s="43" t="s">
        <v>187</v>
      </c>
      <c r="E241" s="43" t="s">
        <v>187</v>
      </c>
      <c r="F241" s="43" t="s">
        <v>187</v>
      </c>
      <c r="G241" s="43" t="s">
        <v>187</v>
      </c>
    </row>
    <row r="242" spans="1:7" ht="30" x14ac:dyDescent="0.2">
      <c r="A242" s="8">
        <v>138</v>
      </c>
      <c r="B242" s="19"/>
      <c r="C242" s="21" t="s">
        <v>102</v>
      </c>
      <c r="D242" s="20" t="s">
        <v>192</v>
      </c>
      <c r="E242" s="22">
        <v>46.5</v>
      </c>
      <c r="F242" s="52">
        <v>0</v>
      </c>
      <c r="G242" s="45">
        <f>ROUND(E242*ROUND(F242,2),2)</f>
        <v>0</v>
      </c>
    </row>
    <row r="243" spans="1:7" ht="30" x14ac:dyDescent="0.2">
      <c r="A243" s="32"/>
      <c r="B243" s="33" t="s">
        <v>34</v>
      </c>
      <c r="C243" s="34" t="s">
        <v>103</v>
      </c>
      <c r="D243" s="43" t="s">
        <v>187</v>
      </c>
      <c r="E243" s="43" t="s">
        <v>187</v>
      </c>
      <c r="F243" s="43" t="s">
        <v>187</v>
      </c>
      <c r="G243" s="43" t="s">
        <v>187</v>
      </c>
    </row>
    <row r="244" spans="1:7" ht="30" x14ac:dyDescent="0.2">
      <c r="A244" s="8">
        <v>139</v>
      </c>
      <c r="B244" s="19"/>
      <c r="C244" s="21" t="s">
        <v>104</v>
      </c>
      <c r="D244" s="20" t="s">
        <v>192</v>
      </c>
      <c r="E244" s="22">
        <v>150.58000000000001</v>
      </c>
      <c r="F244" s="52">
        <v>0</v>
      </c>
      <c r="G244" s="45">
        <f>ROUND(E244*ROUND(F244,2),2)</f>
        <v>0</v>
      </c>
    </row>
    <row r="245" spans="1:7" x14ac:dyDescent="0.2">
      <c r="A245" s="32"/>
      <c r="B245" s="33" t="s">
        <v>35</v>
      </c>
      <c r="C245" s="34" t="s">
        <v>105</v>
      </c>
      <c r="D245" s="43" t="s">
        <v>187</v>
      </c>
      <c r="E245" s="43" t="s">
        <v>187</v>
      </c>
      <c r="F245" s="43" t="s">
        <v>187</v>
      </c>
      <c r="G245" s="43" t="s">
        <v>187</v>
      </c>
    </row>
    <row r="246" spans="1:7" ht="30" x14ac:dyDescent="0.2">
      <c r="A246" s="8">
        <v>140</v>
      </c>
      <c r="B246" s="19"/>
      <c r="C246" s="21" t="s">
        <v>106</v>
      </c>
      <c r="D246" s="20" t="s">
        <v>192</v>
      </c>
      <c r="E246" s="22">
        <v>41.37</v>
      </c>
      <c r="F246" s="52">
        <v>0</v>
      </c>
      <c r="G246" s="45">
        <f>ROUND(E246*ROUND(F246,2),2)</f>
        <v>0</v>
      </c>
    </row>
    <row r="247" spans="1:7" x14ac:dyDescent="0.2">
      <c r="A247" s="32"/>
      <c r="B247" s="33" t="s">
        <v>36</v>
      </c>
      <c r="C247" s="34" t="s">
        <v>108</v>
      </c>
      <c r="D247" s="43" t="s">
        <v>187</v>
      </c>
      <c r="E247" s="43" t="s">
        <v>187</v>
      </c>
      <c r="F247" s="43" t="s">
        <v>187</v>
      </c>
      <c r="G247" s="43" t="s">
        <v>187</v>
      </c>
    </row>
    <row r="248" spans="1:7" ht="45" x14ac:dyDescent="0.2">
      <c r="A248" s="8">
        <v>141</v>
      </c>
      <c r="B248" s="19"/>
      <c r="C248" s="10" t="s">
        <v>199</v>
      </c>
      <c r="D248" s="20" t="s">
        <v>192</v>
      </c>
      <c r="E248" s="22">
        <v>37.17</v>
      </c>
      <c r="F248" s="52">
        <v>0</v>
      </c>
      <c r="G248" s="45">
        <f>ROUND(E248*ROUND(F248,2),2)</f>
        <v>0</v>
      </c>
    </row>
    <row r="249" spans="1:7" x14ac:dyDescent="0.2">
      <c r="A249" s="2"/>
      <c r="B249" s="3" t="s">
        <v>37</v>
      </c>
      <c r="C249" s="13" t="s">
        <v>38</v>
      </c>
      <c r="D249" s="44" t="s">
        <v>187</v>
      </c>
      <c r="E249" s="44" t="s">
        <v>187</v>
      </c>
      <c r="F249" s="44" t="s">
        <v>187</v>
      </c>
      <c r="G249" s="44" t="s">
        <v>187</v>
      </c>
    </row>
    <row r="250" spans="1:7" x14ac:dyDescent="0.2">
      <c r="A250" s="32"/>
      <c r="B250" s="33" t="s">
        <v>39</v>
      </c>
      <c r="C250" s="34" t="s">
        <v>109</v>
      </c>
      <c r="D250" s="43" t="s">
        <v>187</v>
      </c>
      <c r="E250" s="43" t="s">
        <v>187</v>
      </c>
      <c r="F250" s="43" t="s">
        <v>187</v>
      </c>
      <c r="G250" s="43" t="s">
        <v>187</v>
      </c>
    </row>
    <row r="251" spans="1:7" ht="30" x14ac:dyDescent="0.2">
      <c r="A251" s="8">
        <v>142</v>
      </c>
      <c r="B251" s="19"/>
      <c r="C251" s="53" t="s">
        <v>194</v>
      </c>
      <c r="D251" s="20" t="s">
        <v>192</v>
      </c>
      <c r="E251" s="19">
        <v>150.58000000000001</v>
      </c>
      <c r="F251" s="52">
        <v>0</v>
      </c>
      <c r="G251" s="45">
        <f t="shared" ref="G251" si="29">ROUND(E251*ROUND(F251,2),2)</f>
        <v>0</v>
      </c>
    </row>
    <row r="252" spans="1:7" ht="45" x14ac:dyDescent="0.2">
      <c r="A252" s="8">
        <v>143</v>
      </c>
      <c r="B252" s="19"/>
      <c r="C252" s="21" t="s">
        <v>110</v>
      </c>
      <c r="D252" s="20" t="s">
        <v>40</v>
      </c>
      <c r="E252" s="19">
        <v>8.7799999999999994</v>
      </c>
      <c r="F252" s="52">
        <v>0</v>
      </c>
      <c r="G252" s="45">
        <f>ROUND(E252*ROUND(F252,2),2)</f>
        <v>0</v>
      </c>
    </row>
    <row r="253" spans="1:7" ht="30" x14ac:dyDescent="0.2">
      <c r="A253" s="32"/>
      <c r="B253" s="33" t="s">
        <v>41</v>
      </c>
      <c r="C253" s="34" t="s">
        <v>112</v>
      </c>
      <c r="D253" s="43" t="s">
        <v>187</v>
      </c>
      <c r="E253" s="43" t="s">
        <v>187</v>
      </c>
      <c r="F253" s="43" t="s">
        <v>187</v>
      </c>
      <c r="G253" s="43" t="s">
        <v>187</v>
      </c>
    </row>
    <row r="254" spans="1:7" ht="30" x14ac:dyDescent="0.2">
      <c r="A254" s="8">
        <v>144</v>
      </c>
      <c r="B254" s="19"/>
      <c r="C254" s="10" t="s">
        <v>197</v>
      </c>
      <c r="D254" s="20" t="s">
        <v>192</v>
      </c>
      <c r="E254" s="23">
        <v>148.5</v>
      </c>
      <c r="F254" s="52">
        <v>0</v>
      </c>
      <c r="G254" s="45">
        <f>ROUND(E254*ROUND(F254,2),2)</f>
        <v>0</v>
      </c>
    </row>
    <row r="255" spans="1:7" x14ac:dyDescent="0.2">
      <c r="A255" s="58" t="s">
        <v>7</v>
      </c>
      <c r="B255" s="58"/>
      <c r="C255" s="58"/>
      <c r="D255" s="58"/>
      <c r="E255" s="58"/>
      <c r="F255" s="58"/>
      <c r="G255" s="50">
        <f>SUM(G228:G254)</f>
        <v>0</v>
      </c>
    </row>
    <row r="256" spans="1:7" x14ac:dyDescent="0.2">
      <c r="A256" s="58" t="s">
        <v>190</v>
      </c>
      <c r="B256" s="58"/>
      <c r="C256" s="58"/>
      <c r="D256" s="58"/>
      <c r="E256" s="58"/>
      <c r="F256" s="58"/>
      <c r="G256" s="50">
        <f>ROUND(G255*0.23,2)</f>
        <v>0</v>
      </c>
    </row>
    <row r="257" spans="1:7" x14ac:dyDescent="0.2">
      <c r="A257" s="58" t="s">
        <v>6</v>
      </c>
      <c r="B257" s="58"/>
      <c r="C257" s="58"/>
      <c r="D257" s="58"/>
      <c r="E257" s="58"/>
      <c r="F257" s="58"/>
      <c r="G257" s="50">
        <f>G255+G256</f>
        <v>0</v>
      </c>
    </row>
    <row r="258" spans="1:7" x14ac:dyDescent="0.2">
      <c r="A258" s="46"/>
      <c r="B258" s="28"/>
      <c r="C258" s="28"/>
      <c r="D258" s="28"/>
      <c r="E258" s="47"/>
      <c r="F258" s="48"/>
      <c r="G258" s="49"/>
    </row>
    <row r="259" spans="1:7" ht="32.1" customHeight="1" x14ac:dyDescent="0.2">
      <c r="A259" s="59" t="s">
        <v>8</v>
      </c>
      <c r="B259" s="59"/>
      <c r="C259" s="59"/>
      <c r="D259" s="59"/>
      <c r="E259" s="59"/>
      <c r="F259" s="59"/>
      <c r="G259" s="29">
        <f>G120+G224+G255</f>
        <v>0</v>
      </c>
    </row>
    <row r="260" spans="1:7" ht="15.75" thickBot="1" x14ac:dyDescent="0.25">
      <c r="A260" s="59" t="s">
        <v>191</v>
      </c>
      <c r="B260" s="59"/>
      <c r="C260" s="59"/>
      <c r="D260" s="59"/>
      <c r="E260" s="59"/>
      <c r="F260" s="59"/>
      <c r="G260" s="30">
        <f>G121+G225+G256</f>
        <v>0</v>
      </c>
    </row>
    <row r="261" spans="1:7" ht="20.100000000000001" customHeight="1" thickBot="1" x14ac:dyDescent="0.25">
      <c r="A261" s="59" t="s">
        <v>5</v>
      </c>
      <c r="B261" s="59"/>
      <c r="C261" s="59"/>
      <c r="D261" s="59"/>
      <c r="E261" s="59"/>
      <c r="F261" s="60"/>
      <c r="G261" s="31">
        <f>G122+G226+G257</f>
        <v>0</v>
      </c>
    </row>
    <row r="267" spans="1:7" x14ac:dyDescent="0.25">
      <c r="D267" s="55" t="s">
        <v>180</v>
      </c>
      <c r="E267" s="55"/>
      <c r="F267" s="55"/>
    </row>
    <row r="268" spans="1:7" x14ac:dyDescent="0.2">
      <c r="D268" s="56" t="s">
        <v>179</v>
      </c>
      <c r="E268" s="57"/>
      <c r="F268" s="57"/>
    </row>
  </sheetData>
  <sheetProtection algorithmName="SHA-512" hashValue="KMoaL8/O0ecp0Hk8+IhbOO+Q+pUh/tpS3L3v1kSLNbXirD7yw2qk/1GCJB5jpGZ5ELVyFywtbt8fEy06BbgyMQ==" saltValue="yqIVUDXMPaN9gQeQRPyKAA==" spinCount="100000" sheet="1" objects="1" scenarios="1"/>
  <mergeCells count="20">
    <mergeCell ref="A6:G6"/>
    <mergeCell ref="A1:G1"/>
    <mergeCell ref="A3:G3"/>
    <mergeCell ref="A2:G2"/>
    <mergeCell ref="A120:F120"/>
    <mergeCell ref="A121:F121"/>
    <mergeCell ref="A122:F122"/>
    <mergeCell ref="D267:F267"/>
    <mergeCell ref="D268:F268"/>
    <mergeCell ref="A255:F255"/>
    <mergeCell ref="A256:F256"/>
    <mergeCell ref="A257:F257"/>
    <mergeCell ref="A259:F259"/>
    <mergeCell ref="A260:F260"/>
    <mergeCell ref="A261:F261"/>
    <mergeCell ref="A226:F226"/>
    <mergeCell ref="A227:G227"/>
    <mergeCell ref="A224:F224"/>
    <mergeCell ref="A225:F225"/>
    <mergeCell ref="A123:G123"/>
  </mergeCells>
  <pageMargins left="0.78740157480314965" right="0.59055118110236227" top="0.78740157480314965" bottom="0.78740157480314965" header="0.39370078740157483" footer="0.39370078740157483"/>
  <pageSetup paperSize="9" scale="91" orientation="portrait" r:id="rId1"/>
  <headerFooter>
    <oddHeader>&amp;R&amp;"-,Standardowy"&amp;11Formularz 2.2</oddHeader>
    <oddFooter>&amp;C&amp;"-,Standardowy"&amp;11Strona &amp;P z &amp;N</oddFooter>
  </headerFooter>
  <rowBreaks count="6" manualBreakCount="6">
    <brk id="55" max="6" man="1"/>
    <brk id="117" max="6" man="1"/>
    <brk id="144" max="6" man="1"/>
    <brk id="208" max="6" man="1"/>
    <brk id="230" max="6" man="1"/>
    <brk id="25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</vt:lpstr>
      <vt:lpstr>Kosztorys!Obszar_wydruku</vt:lpstr>
      <vt:lpstr>Kosztorys!Tytuły_wydruku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jerzyz</dc:creator>
  <cp:lastModifiedBy>annas</cp:lastModifiedBy>
  <cp:lastPrinted>2020-12-29T10:51:23Z</cp:lastPrinted>
  <dcterms:created xsi:type="dcterms:W3CDTF">2020-07-20T11:47:13Z</dcterms:created>
  <dcterms:modified xsi:type="dcterms:W3CDTF">2021-01-22T12:21:46Z</dcterms:modified>
</cp:coreProperties>
</file>