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8775" activeTab="0"/>
  </bookViews>
  <sheets>
    <sheet name="Kosztorys ofertowy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'Kosztorys ofertowy'!$A$1:$G$39</definedName>
    <definedName name="_xlnm.Print_Titles" localSheetId="0">'Kosztorys ofertowy'!$3:$4</definedName>
  </definedNames>
  <calcPr fullCalcOnLoad="1" fullPrecision="0"/>
</workbook>
</file>

<file path=xl/sharedStrings.xml><?xml version="1.0" encoding="utf-8"?>
<sst xmlns="http://schemas.openxmlformats.org/spreadsheetml/2006/main" count="97" uniqueCount="77">
  <si>
    <t>Podstawa</t>
  </si>
  <si>
    <t>Opis</t>
  </si>
  <si>
    <t>Ilość</t>
  </si>
  <si>
    <t>Wartość zł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</si>
  <si>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</si>
  <si>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</si>
  <si>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</si>
  <si>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</si>
  <si>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</si>
  <si>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</t>
  </si>
  <si>
    <t>ROBOTY ZIEMNE</t>
  </si>
  <si>
    <t>ODWODNIENIE KORPUSU DROGOWEGO</t>
  </si>
  <si>
    <t>5</t>
  </si>
  <si>
    <t>D-04.04.02</t>
  </si>
  <si>
    <t>D-05.03.05</t>
  </si>
  <si>
    <t>8</t>
  </si>
  <si>
    <t>12</t>
  </si>
  <si>
    <t>D-06.03.01a</t>
  </si>
  <si>
    <t>D-04.01.01</t>
  </si>
  <si>
    <t>NAPRAWA PRZEŁOMÓW</t>
  </si>
  <si>
    <t>D-04.02.01</t>
  </si>
  <si>
    <t>REMOTY WŁĄCZEŃ DRÓG LOKALNYCH</t>
  </si>
  <si>
    <t>Nawierzchnia z kruszywa łamanego 0/31,5, grubość warstwy po zagęszczeniu 20 cm</t>
  </si>
  <si>
    <t>13</t>
  </si>
  <si>
    <t>14</t>
  </si>
  <si>
    <t>15</t>
  </si>
  <si>
    <t>16</t>
  </si>
  <si>
    <t>17</t>
  </si>
  <si>
    <t xml:space="preserve">D – 04.01.01 </t>
  </si>
  <si>
    <t>Koryta o głębokości 30 cm na całej szerokości zjazdu wykonywane w gruncie kat. II-IV</t>
  </si>
  <si>
    <t>Koryta wykonywane na jezdni głębokość 30 cm w gruncie kat.I-IV</t>
  </si>
  <si>
    <t>t</t>
  </si>
  <si>
    <t xml:space="preserve">Wykonanie i zagęszczenie warstwy odsączającej, grubość po zagęszczeniu 10 cm                                                                                                       </t>
  </si>
  <si>
    <t>Wykonanie i zagęszczenie warstwy odsączającej, grubość warstwy po zagęszczeniu 10 cm</t>
  </si>
  <si>
    <t xml:space="preserve">REMONT ZJAZDÓW </t>
  </si>
  <si>
    <t>2</t>
  </si>
  <si>
    <t>3</t>
  </si>
  <si>
    <t>7</t>
  </si>
  <si>
    <t>9</t>
  </si>
  <si>
    <t>10</t>
  </si>
  <si>
    <t>11</t>
  </si>
  <si>
    <t>Wykonanie podbudowy z kruszywa stabilizowanego mechanicznie 0/63, grubość warstwy po zagęszczeniu 20 cm</t>
  </si>
  <si>
    <t>4</t>
  </si>
  <si>
    <t>D-01.02.01</t>
  </si>
  <si>
    <t>Mechaniczne karczowanie krzaków oraz podcięcie konarów drzew z transportem poza teren budowy</t>
  </si>
  <si>
    <t>D-03.01.03 b</t>
  </si>
  <si>
    <t xml:space="preserve">Korekcyjne frezowanie nawierzchni </t>
  </si>
  <si>
    <t>ha</t>
  </si>
  <si>
    <t xml:space="preserve">NAWIERZCHNIE </t>
  </si>
  <si>
    <t>D-05.03.11</t>
  </si>
  <si>
    <t>Oczyszczanie rowów przydrożnych z namułu wraz z wyprofilowaniem dna i skarp rowu.  Grubość namułu od 30 do 50 cm.</t>
  </si>
  <si>
    <t>Warstwa wiążąca AC 16 W, grubość 4cm, wraz z oczyszczeniem i skropieniem</t>
  </si>
  <si>
    <t>D-03.001.03b</t>
  </si>
  <si>
    <t>Oczyszczanie przepustów fi 40 cm  z namułu.</t>
  </si>
  <si>
    <t>6</t>
  </si>
  <si>
    <t>18</t>
  </si>
  <si>
    <t>19</t>
  </si>
  <si>
    <t>D-05.03.05b</t>
  </si>
  <si>
    <t>D-05.03.05a</t>
  </si>
  <si>
    <t>KOSZTORYS OFERTOWY
dla części 2 zamówienia</t>
  </si>
  <si>
    <t>Remont drogi powiatowej nr 3547W Iłża - Antoniów
odcinek długości 2 200 m, od km 5+480 do km 7+680</t>
  </si>
  <si>
    <t>Nr</t>
  </si>
  <si>
    <t>Jednostka
miary</t>
  </si>
  <si>
    <t>Cena
jednostkowa
(zł)</t>
  </si>
  <si>
    <t>Mechaniczne oczyszczenie i skropienie emulsją asfaltową na zimno podbudowy lub nawierzchni bitumicznej</t>
  </si>
  <si>
    <t>W-wa wyrównawcza z betonu asfaltowego AC W 16, średniao 175kg/m2</t>
  </si>
  <si>
    <t>Nawierzchnie z mieszanek mineralno-bitumicznych  AC S 11, warstwa asfaltowa ścieralna, grubości 4·cm</t>
  </si>
  <si>
    <t>Warstwa ścieralna z betonu  asfaltowego AC 11S  grubości 4·cm</t>
  </si>
  <si>
    <t>Warstwa wiążąca z betonu asfaltowego  AC 16 W grubość 4cm wraz z oczyszczeniem i skropieniem</t>
  </si>
  <si>
    <t>W-wa wyrównawcza z betonu asfaltowego AC W 16, średnio 100 kg/m2  wraz z oczyszczeniem i skropieniem</t>
  </si>
  <si>
    <t>Umocnienie pobocza kruszywem łamanym 0/31,5 grubość warstwy po zagęszczniu  12 cm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</si>
  <si>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</si>
  <si>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Razem wartość kosztorysowa netto</t>
  </si>
  <si>
    <t>Podatek VAT23%</t>
  </si>
  <si>
    <t>Razem wartość kosztorysowa brutto</t>
  </si>
  <si>
    <t>…...................................................</t>
  </si>
  <si>
    <t>podpis i pieczęć Wykonawcy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</si>
</sst>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&quot;-&quot;#,##0.00&quot; &quot;[$zł-415]"/>
    <numFmt numFmtId="167" formatCode="0.0"/>
    <numFmt numFmtId="168" formatCode="#\ ##0.00;;"/>
  </numFmts>
  <fonts count="50">
    <font>
      <sz val="11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>
        <color indexed="63"/>
      </top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Border="0" applyProtection="0">
      <alignment/>
    </xf>
    <xf numFmtId="166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9" fillId="33" borderId="20" xfId="0" applyNumberFormat="1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vertical="center"/>
    </xf>
    <xf numFmtId="4" fontId="19" fillId="33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4" fontId="19" fillId="33" borderId="0" xfId="0" applyNumberFormat="1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33" borderId="24" xfId="0" applyNumberFormat="1" applyFont="1" applyFill="1" applyBorder="1" applyAlignment="1">
      <alignment horizontal="left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vertical="center"/>
    </xf>
    <xf numFmtId="4" fontId="19" fillId="33" borderId="2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 wrapText="1"/>
    </xf>
    <xf numFmtId="49" fontId="19" fillId="33" borderId="26" xfId="0" applyNumberFormat="1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center" wrapText="1"/>
    </xf>
    <xf numFmtId="49" fontId="19" fillId="33" borderId="29" xfId="0" applyNumberFormat="1" applyFont="1" applyFill="1" applyBorder="1" applyAlignment="1">
      <alignment horizontal="right" vertical="center"/>
    </xf>
    <xf numFmtId="49" fontId="19" fillId="33" borderId="3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center" vertical="top"/>
    </xf>
    <xf numFmtId="0" fontId="28" fillId="34" borderId="13" xfId="0" applyNumberFormat="1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4" fontId="28" fillId="34" borderId="13" xfId="0" applyNumberFormat="1" applyFont="1" applyFill="1" applyBorder="1" applyAlignment="1">
      <alignment horizontal="center" vertical="center" wrapText="1"/>
    </xf>
    <xf numFmtId="3" fontId="28" fillId="34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8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20" zoomScaleNormal="120" zoomScalePageLayoutView="0" workbookViewId="0" topLeftCell="A1">
      <selection activeCell="B6" sqref="B6"/>
    </sheetView>
  </sheetViews>
  <sheetFormatPr defaultColWidth="6.796875" defaultRowHeight="12.75" customHeight="1"/>
  <cols>
    <col min="1" max="1" width="4.59765625" style="39" customWidth="1"/>
    <col min="2" max="2" width="11.19921875" style="1" bestFit="1" customWidth="1"/>
    <col min="3" max="3" width="30" style="2" customWidth="1"/>
    <col min="4" max="4" width="8.8984375" style="1" bestFit="1" customWidth="1"/>
    <col min="5" max="5" width="8.3984375" style="1" bestFit="1" customWidth="1"/>
    <col min="6" max="6" width="11.09765625" style="40" bestFit="1" customWidth="1"/>
    <col min="7" max="7" width="11.59765625" style="40" customWidth="1"/>
    <col min="8" max="16384" width="6.69921875" style="2" customWidth="1"/>
  </cols>
  <sheetData>
    <row r="1" spans="1:7" ht="34.5" customHeight="1">
      <c r="A1" s="41" t="s">
        <v>59</v>
      </c>
      <c r="B1" s="42"/>
      <c r="C1" s="42"/>
      <c r="D1" s="42"/>
      <c r="E1" s="42"/>
      <c r="F1" s="42"/>
      <c r="G1" s="42"/>
    </row>
    <row r="2" spans="1:7" ht="34.5" customHeight="1">
      <c r="A2" s="41" t="s">
        <v>60</v>
      </c>
      <c r="B2" s="41"/>
      <c r="C2" s="41"/>
      <c r="D2" s="41"/>
      <c r="E2" s="41"/>
      <c r="F2" s="41"/>
      <c r="G2" s="41"/>
    </row>
    <row r="3" spans="1:7" ht="38.25">
      <c r="A3" s="69" t="s">
        <v>61</v>
      </c>
      <c r="B3" s="70" t="s">
        <v>0</v>
      </c>
      <c r="C3" s="70" t="s">
        <v>1</v>
      </c>
      <c r="D3" s="70" t="s">
        <v>62</v>
      </c>
      <c r="E3" s="70" t="s">
        <v>2</v>
      </c>
      <c r="F3" s="71" t="s">
        <v>63</v>
      </c>
      <c r="G3" s="71" t="s">
        <v>3</v>
      </c>
    </row>
    <row r="4" spans="1:7" ht="15">
      <c r="A4" s="69">
        <v>1</v>
      </c>
      <c r="B4" s="70">
        <v>2</v>
      </c>
      <c r="C4" s="70">
        <v>3</v>
      </c>
      <c r="D4" s="70">
        <v>4</v>
      </c>
      <c r="E4" s="70">
        <v>5</v>
      </c>
      <c r="F4" s="72">
        <v>6</v>
      </c>
      <c r="G4" s="72">
        <v>7</v>
      </c>
    </row>
    <row r="5" spans="1:7" ht="15">
      <c r="A5" s="60"/>
      <c r="B5" s="61"/>
      <c r="C5" s="43" t="s">
        <v>5</v>
      </c>
      <c r="D5" s="44"/>
      <c r="E5" s="44"/>
      <c r="F5" s="45"/>
      <c r="G5" s="46"/>
    </row>
    <row r="6" spans="1:7" ht="75">
      <c r="A6" s="53" t="s">
        <v>4</v>
      </c>
      <c r="B6" s="8" t="s">
        <v>6</v>
      </c>
      <c r="C6" s="55" t="s">
        <v>7</v>
      </c>
      <c r="D6" s="8" t="s">
        <v>8</v>
      </c>
      <c r="E6" s="9">
        <v>2.2</v>
      </c>
      <c r="F6" s="73">
        <v>0</v>
      </c>
      <c r="G6" s="10">
        <f>ROUND(E6*F6,2)</f>
        <v>0</v>
      </c>
    </row>
    <row r="7" spans="1:7" ht="45">
      <c r="A7" s="53" t="s">
        <v>35</v>
      </c>
      <c r="B7" s="8" t="s">
        <v>43</v>
      </c>
      <c r="C7" s="55" t="s">
        <v>44</v>
      </c>
      <c r="D7" s="8" t="s">
        <v>47</v>
      </c>
      <c r="E7" s="9">
        <v>0.8</v>
      </c>
      <c r="F7" s="73">
        <v>0</v>
      </c>
      <c r="G7" s="10">
        <f>ROUND(E7*F7,2)</f>
        <v>0</v>
      </c>
    </row>
    <row r="8" spans="1:7" ht="15">
      <c r="A8" s="62"/>
      <c r="B8" s="63"/>
      <c r="C8" s="64" t="s">
        <v>10</v>
      </c>
      <c r="D8" s="11"/>
      <c r="E8" s="12"/>
      <c r="F8" s="13"/>
      <c r="G8" s="14"/>
    </row>
    <row r="9" spans="1:7" ht="45">
      <c r="A9" s="15" t="s">
        <v>36</v>
      </c>
      <c r="B9" s="16" t="s">
        <v>17</v>
      </c>
      <c r="C9" s="17" t="s">
        <v>70</v>
      </c>
      <c r="D9" s="16" t="s">
        <v>71</v>
      </c>
      <c r="E9" s="18">
        <v>4400</v>
      </c>
      <c r="F9" s="74">
        <v>0</v>
      </c>
      <c r="G9" s="10">
        <f>ROUND(E9*F9,2)</f>
        <v>0</v>
      </c>
    </row>
    <row r="10" spans="1:7" ht="15">
      <c r="A10" s="19"/>
      <c r="B10" s="20"/>
      <c r="C10" s="30" t="s">
        <v>11</v>
      </c>
      <c r="D10" s="22"/>
      <c r="E10" s="23"/>
      <c r="F10" s="24"/>
      <c r="G10" s="25"/>
    </row>
    <row r="11" spans="1:7" ht="60">
      <c r="A11" s="4" t="s">
        <v>42</v>
      </c>
      <c r="B11" s="26" t="s">
        <v>45</v>
      </c>
      <c r="C11" s="6" t="s">
        <v>50</v>
      </c>
      <c r="D11" s="5" t="s">
        <v>9</v>
      </c>
      <c r="E11" s="27">
        <v>4400</v>
      </c>
      <c r="F11" s="75">
        <v>0</v>
      </c>
      <c r="G11" s="10">
        <f>ROUND(E11*F11,2)</f>
        <v>0</v>
      </c>
    </row>
    <row r="12" spans="1:7" ht="30">
      <c r="A12" s="4" t="s">
        <v>12</v>
      </c>
      <c r="B12" s="26" t="s">
        <v>52</v>
      </c>
      <c r="C12" s="7" t="s">
        <v>53</v>
      </c>
      <c r="D12" s="28" t="s">
        <v>9</v>
      </c>
      <c r="E12" s="29">
        <v>40</v>
      </c>
      <c r="F12" s="76">
        <v>0</v>
      </c>
      <c r="G12" s="10">
        <f>ROUND(E12*F12,2)</f>
        <v>0</v>
      </c>
    </row>
    <row r="13" spans="1:7" ht="15">
      <c r="A13" s="47"/>
      <c r="B13" s="48"/>
      <c r="C13" s="21" t="s">
        <v>48</v>
      </c>
      <c r="D13" s="22"/>
      <c r="E13" s="23"/>
      <c r="F13" s="24"/>
      <c r="G13" s="25"/>
    </row>
    <row r="14" spans="1:7" ht="17.25">
      <c r="A14" s="53" t="s">
        <v>54</v>
      </c>
      <c r="B14" s="8" t="s">
        <v>49</v>
      </c>
      <c r="C14" s="55" t="s">
        <v>46</v>
      </c>
      <c r="D14" s="8" t="s">
        <v>71</v>
      </c>
      <c r="E14" s="9">
        <v>3900</v>
      </c>
      <c r="F14" s="73">
        <v>0</v>
      </c>
      <c r="G14" s="10">
        <f>ROUND(E14*F14,2)</f>
        <v>0</v>
      </c>
    </row>
    <row r="15" spans="1:7" ht="60">
      <c r="A15" s="53" t="s">
        <v>37</v>
      </c>
      <c r="B15" s="8" t="s">
        <v>14</v>
      </c>
      <c r="C15" s="55" t="s">
        <v>69</v>
      </c>
      <c r="D15" s="8" t="s">
        <v>31</v>
      </c>
      <c r="E15" s="9">
        <v>1220</v>
      </c>
      <c r="F15" s="73">
        <v>0</v>
      </c>
      <c r="G15" s="10">
        <f>ROUND(E15*F15,2)</f>
        <v>0</v>
      </c>
    </row>
    <row r="16" spans="1:7" ht="45">
      <c r="A16" s="53" t="s">
        <v>15</v>
      </c>
      <c r="B16" s="8" t="s">
        <v>57</v>
      </c>
      <c r="C16" s="55" t="s">
        <v>68</v>
      </c>
      <c r="D16" s="8" t="s">
        <v>71</v>
      </c>
      <c r="E16" s="9">
        <v>12320</v>
      </c>
      <c r="F16" s="73">
        <v>0</v>
      </c>
      <c r="G16" s="10">
        <f>ROUND(E16*F16,2)</f>
        <v>0</v>
      </c>
    </row>
    <row r="17" spans="1:7" ht="30">
      <c r="A17" s="53" t="s">
        <v>38</v>
      </c>
      <c r="B17" s="8" t="s">
        <v>58</v>
      </c>
      <c r="C17" s="55" t="s">
        <v>67</v>
      </c>
      <c r="D17" s="8" t="s">
        <v>71</v>
      </c>
      <c r="E17" s="9">
        <v>12100</v>
      </c>
      <c r="F17" s="73">
        <v>0</v>
      </c>
      <c r="G17" s="10">
        <f>ROUND(E17*F17,2)</f>
        <v>0</v>
      </c>
    </row>
    <row r="18" spans="1:7" ht="15">
      <c r="A18" s="56"/>
      <c r="B18" s="57"/>
      <c r="C18" s="59" t="s">
        <v>19</v>
      </c>
      <c r="D18" s="31"/>
      <c r="E18" s="33"/>
      <c r="F18" s="33"/>
      <c r="G18" s="34"/>
    </row>
    <row r="19" spans="1:7" ht="30">
      <c r="A19" s="53" t="s">
        <v>39</v>
      </c>
      <c r="B19" s="8" t="s">
        <v>18</v>
      </c>
      <c r="C19" s="55" t="s">
        <v>30</v>
      </c>
      <c r="D19" s="8" t="s">
        <v>71</v>
      </c>
      <c r="E19" s="9">
        <v>180</v>
      </c>
      <c r="F19" s="73">
        <v>0</v>
      </c>
      <c r="G19" s="10">
        <f>ROUND(E19*F19,2)</f>
        <v>0</v>
      </c>
    </row>
    <row r="20" spans="1:7" ht="45">
      <c r="A20" s="53" t="s">
        <v>40</v>
      </c>
      <c r="B20" s="8" t="s">
        <v>20</v>
      </c>
      <c r="C20" s="55" t="s">
        <v>32</v>
      </c>
      <c r="D20" s="8" t="s">
        <v>71</v>
      </c>
      <c r="E20" s="9">
        <v>180</v>
      </c>
      <c r="F20" s="73">
        <v>0</v>
      </c>
      <c r="G20" s="10">
        <f>ROUND(E20*F20,2)</f>
        <v>0</v>
      </c>
    </row>
    <row r="21" spans="1:7" ht="60">
      <c r="A21" s="53" t="s">
        <v>16</v>
      </c>
      <c r="B21" s="8" t="s">
        <v>13</v>
      </c>
      <c r="C21" s="55" t="s">
        <v>41</v>
      </c>
      <c r="D21" s="8" t="s">
        <v>71</v>
      </c>
      <c r="E21" s="9">
        <v>180</v>
      </c>
      <c r="F21" s="73">
        <v>0</v>
      </c>
      <c r="G21" s="10">
        <f>ROUND(E21*F21,2)</f>
        <v>0</v>
      </c>
    </row>
    <row r="22" spans="1:7" ht="45">
      <c r="A22" s="53" t="s">
        <v>23</v>
      </c>
      <c r="B22" s="8" t="s">
        <v>14</v>
      </c>
      <c r="C22" s="55" t="s">
        <v>51</v>
      </c>
      <c r="D22" s="8" t="s">
        <v>71</v>
      </c>
      <c r="E22" s="9">
        <v>180</v>
      </c>
      <c r="F22" s="73">
        <v>0</v>
      </c>
      <c r="G22" s="10">
        <f>ROUND(E22*F22,2)</f>
        <v>0</v>
      </c>
    </row>
    <row r="23" spans="1:7" ht="15">
      <c r="A23" s="56"/>
      <c r="B23" s="57"/>
      <c r="C23" s="58" t="s">
        <v>21</v>
      </c>
      <c r="D23" s="31"/>
      <c r="E23" s="32"/>
      <c r="F23" s="33"/>
      <c r="G23" s="34"/>
    </row>
    <row r="24" spans="1:7" ht="60">
      <c r="A24" s="53" t="s">
        <v>24</v>
      </c>
      <c r="B24" s="8" t="s">
        <v>14</v>
      </c>
      <c r="C24" s="55" t="s">
        <v>64</v>
      </c>
      <c r="D24" s="8" t="s">
        <v>71</v>
      </c>
      <c r="E24" s="9">
        <v>138.82</v>
      </c>
      <c r="F24" s="73">
        <v>0</v>
      </c>
      <c r="G24" s="10">
        <f>ROUND(E24*F24,2)</f>
        <v>0</v>
      </c>
    </row>
    <row r="25" spans="1:7" ht="45">
      <c r="A25" s="53" t="s">
        <v>25</v>
      </c>
      <c r="B25" s="8" t="s">
        <v>14</v>
      </c>
      <c r="C25" s="55" t="s">
        <v>65</v>
      </c>
      <c r="D25" s="8" t="s">
        <v>71</v>
      </c>
      <c r="E25" s="9">
        <v>138.82</v>
      </c>
      <c r="F25" s="73">
        <v>0</v>
      </c>
      <c r="G25" s="10">
        <f>ROUND(E25*F25,2)</f>
        <v>0</v>
      </c>
    </row>
    <row r="26" spans="1:7" ht="60">
      <c r="A26" s="53" t="s">
        <v>26</v>
      </c>
      <c r="B26" s="8" t="s">
        <v>58</v>
      </c>
      <c r="C26" s="55" t="s">
        <v>66</v>
      </c>
      <c r="D26" s="8" t="s">
        <v>71</v>
      </c>
      <c r="E26" s="9">
        <v>138.82</v>
      </c>
      <c r="F26" s="73">
        <v>0</v>
      </c>
      <c r="G26" s="10">
        <f>ROUND(E26*F26,2)</f>
        <v>0</v>
      </c>
    </row>
    <row r="27" spans="1:7" ht="15">
      <c r="A27" s="56"/>
      <c r="B27" s="57"/>
      <c r="C27" s="58" t="s">
        <v>34</v>
      </c>
      <c r="D27" s="31"/>
      <c r="E27" s="32"/>
      <c r="F27" s="33"/>
      <c r="G27" s="34"/>
    </row>
    <row r="28" spans="1:7" ht="45">
      <c r="A28" s="53" t="s">
        <v>27</v>
      </c>
      <c r="B28" s="54" t="s">
        <v>28</v>
      </c>
      <c r="C28" s="55" t="s">
        <v>29</v>
      </c>
      <c r="D28" s="8" t="s">
        <v>71</v>
      </c>
      <c r="E28" s="9">
        <v>254.1</v>
      </c>
      <c r="F28" s="73">
        <v>0</v>
      </c>
      <c r="G28" s="10">
        <f>ROUND(E28*F28,2)</f>
        <v>0</v>
      </c>
    </row>
    <row r="29" spans="1:7" ht="45">
      <c r="A29" s="53" t="s">
        <v>55</v>
      </c>
      <c r="B29" s="8" t="s">
        <v>20</v>
      </c>
      <c r="C29" s="55" t="s">
        <v>33</v>
      </c>
      <c r="D29" s="8" t="s">
        <v>71</v>
      </c>
      <c r="E29" s="9">
        <v>254.1</v>
      </c>
      <c r="F29" s="73">
        <v>0</v>
      </c>
      <c r="G29" s="10">
        <f>ROUND(E29*F29,2)</f>
        <v>0</v>
      </c>
    </row>
    <row r="30" spans="1:7" ht="45">
      <c r="A30" s="53" t="s">
        <v>56</v>
      </c>
      <c r="B30" s="8" t="s">
        <v>13</v>
      </c>
      <c r="C30" s="55" t="s">
        <v>22</v>
      </c>
      <c r="D30" s="8" t="s">
        <v>71</v>
      </c>
      <c r="E30" s="9">
        <v>254.1</v>
      </c>
      <c r="F30" s="73">
        <v>0</v>
      </c>
      <c r="G30" s="10">
        <f>ROUND(E30*F30,2)</f>
        <v>0</v>
      </c>
    </row>
    <row r="31" spans="1:7" ht="19.5" customHeight="1">
      <c r="A31" s="49"/>
      <c r="B31" s="50"/>
      <c r="C31" s="51"/>
      <c r="D31" s="50"/>
      <c r="E31" s="52"/>
      <c r="F31" s="65" t="s">
        <v>72</v>
      </c>
      <c r="G31" s="3">
        <f>SUM(G6:G30)</f>
        <v>0</v>
      </c>
    </row>
    <row r="32" spans="1:7" ht="19.5" customHeight="1">
      <c r="A32" s="35"/>
      <c r="B32" s="36"/>
      <c r="C32" s="37"/>
      <c r="D32" s="36"/>
      <c r="E32" s="36"/>
      <c r="F32" s="66" t="s">
        <v>73</v>
      </c>
      <c r="G32" s="38">
        <f>ROUND(G31*0.23,2)</f>
        <v>0</v>
      </c>
    </row>
    <row r="33" spans="1:7" ht="19.5" customHeight="1">
      <c r="A33" s="35"/>
      <c r="B33" s="36"/>
      <c r="C33" s="37"/>
      <c r="D33" s="36"/>
      <c r="E33" s="36"/>
      <c r="F33" s="66" t="s">
        <v>74</v>
      </c>
      <c r="G33" s="38">
        <f>G31+G32</f>
        <v>0</v>
      </c>
    </row>
    <row r="34" ht="15"/>
    <row r="35" ht="15">
      <c r="E35" s="2"/>
    </row>
    <row r="36" ht="15"/>
    <row r="37" ht="15"/>
    <row r="38" ht="15">
      <c r="F38" s="67" t="s">
        <v>75</v>
      </c>
    </row>
    <row r="39" ht="15">
      <c r="F39" s="68" t="s">
        <v>76</v>
      </c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</sheetData>
  <sheetProtection sheet="1"/>
  <mergeCells count="2">
    <mergeCell ref="A2:G2"/>
    <mergeCell ref="A1:G1"/>
  </mergeCells>
  <printOptions horizontalCentered="1"/>
  <pageMargins left="0.7874015748031497" right="0.5905511811023623" top="0.7874015748031497" bottom="0.5905511811023623" header="0.3937007874015748" footer="0.3937007874015748"/>
  <pageSetup fitToWidth="0" horizontalDpi="600" verticalDpi="600" orientation="portrait" paperSize="9" scale="94" r:id="rId1"/>
  <headerFooter alignWithMargins="0">
    <oddHeader>&amp;R&amp;"-,Standardowy"Formularz 2.2</oddHeader>
  </headerFooter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Robert Bębenek</cp:lastModifiedBy>
  <cp:lastPrinted>2020-07-24T12:59:19Z</cp:lastPrinted>
  <dcterms:created xsi:type="dcterms:W3CDTF">2014-03-13T09:03:16Z</dcterms:created>
  <dcterms:modified xsi:type="dcterms:W3CDTF">2020-07-24T13:00:16Z</dcterms:modified>
  <cp:category/>
  <cp:version/>
  <cp:contentType/>
  <cp:contentStatus/>
  <cp:revision>6</cp:revision>
</cp:coreProperties>
</file>