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45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'01_2012'!$A$1:$G$76</definedName>
    <definedName name="_xlnm.Print_Titles" localSheetId="0">'01_2012'!$4:$5</definedName>
  </definedNames>
  <calcPr fullCalcOnLoad="1" fullPrecision="0"/>
</workbook>
</file>

<file path=xl/sharedStrings.xml><?xml version="1.0" encoding="utf-8"?>
<sst xmlns="http://schemas.openxmlformats.org/spreadsheetml/2006/main" count="224" uniqueCount="186">
  <si>
    <t>Numer</t>
  </si>
  <si>
    <t>Podstawa</t>
  </si>
  <si>
    <t>Opis</t>
  </si>
  <si>
    <t>Ilość</t>
  </si>
  <si>
    <t>1</t>
  </si>
  <si>
    <t>m</t>
  </si>
  <si>
    <t>8</t>
  </si>
  <si>
    <t>12</t>
  </si>
  <si>
    <t>13</t>
  </si>
  <si>
    <t>14</t>
  </si>
  <si>
    <t>15</t>
  </si>
  <si>
    <t>16</t>
  </si>
  <si>
    <t>17</t>
  </si>
  <si>
    <t>szt.</t>
  </si>
  <si>
    <t>t</t>
  </si>
  <si>
    <t>2</t>
  </si>
  <si>
    <t>3</t>
  </si>
  <si>
    <t>6</t>
  </si>
  <si>
    <t>9</t>
  </si>
  <si>
    <t>10</t>
  </si>
  <si>
    <t>11</t>
  </si>
  <si>
    <t>18</t>
  </si>
  <si>
    <t>19</t>
  </si>
  <si>
    <t>20</t>
  </si>
  <si>
    <t>21</t>
  </si>
  <si>
    <t>22</t>
  </si>
  <si>
    <t>23</t>
  </si>
  <si>
    <t>4</t>
  </si>
  <si>
    <t>D-01.01.01 Odtworzenie trasy i punktów wysokościowych</t>
  </si>
  <si>
    <t>1.d.1</t>
  </si>
  <si>
    <t>Roboty pomiarowe przy robotach ziemnych-trasa dróg w terenie równinnym. Inwentaryzacja powykonawcza, obmiar = 0,23km</t>
  </si>
  <si>
    <t>kpl.</t>
  </si>
  <si>
    <t>D-01.02.04 Rozbiórka elementów dróg i ulic</t>
  </si>
  <si>
    <t>2.d.2</t>
  </si>
  <si>
    <t>Rozebranie nawierzchni z mas mineralno-bitumicznych gr. 8 cm, na moście - 135,62m2 i dojazdach - 165m2 z odwozem poza teren budowy   300,62m2</t>
  </si>
  <si>
    <t>3.d.2</t>
  </si>
  <si>
    <t>4.d.2</t>
  </si>
  <si>
    <t>Rozbiórka elementów betonowych, żelbetowych i murowych, płyta, beleczka podporęczowa, skrzydła, ścianki zapleczne</t>
  </si>
  <si>
    <t>5.d.2</t>
  </si>
  <si>
    <t xml:space="preserve">Wykonanie wykopów jamistych za ściankami zaplecznymi, odkrycie skrzydełek, pod fundamenty obrukowania stożków </t>
  </si>
  <si>
    <t>6.d.2</t>
  </si>
  <si>
    <t>Wykopy pod płyty przejściowe i dwa zjazdy na pola</t>
  </si>
  <si>
    <t xml:space="preserve">Wykonanie podbudów z gruntu stabilizowanego cementem 2,5Mpa zbrojonego geowłókniną, gr. podbudowy 30cm, szerokość 1m na długości skrzydełek </t>
  </si>
  <si>
    <t>Rozbiórka elementów betonowych, żelbetowych - starych uszkodonych stożków</t>
  </si>
  <si>
    <t>Uformowanie czterech stożków i skarp pod mostem wraz z zagęszczeniem warstwami</t>
  </si>
  <si>
    <t>Umocnienie stozków dyblami betonowymi gr. 12cm na podsypce cem.-piaskowej i geowłókninie</t>
  </si>
  <si>
    <t>12.d.5</t>
  </si>
  <si>
    <t>D-07.05.01 Bariery ochronne stalowe</t>
  </si>
  <si>
    <t>13.d.6</t>
  </si>
  <si>
    <t xml:space="preserve">D-08.03.01 Obrzeża betonowe </t>
  </si>
  <si>
    <t xml:space="preserve">D-08.01.01 Krawężniki betonowe </t>
  </si>
  <si>
    <t>16.d.9</t>
  </si>
  <si>
    <t xml:space="preserve">Krawężniki betonowe na podsypce cem.-piaskowej o wymiarach 20×30 cm </t>
  </si>
  <si>
    <t>17.d.10</t>
  </si>
  <si>
    <t>Krawężniki kamienne o wymiarach 20×20 cm z kotwami na zaprawie niskoskurczowej 12,35×2=24,70mb</t>
  </si>
  <si>
    <t>18.d.11</t>
  </si>
  <si>
    <t xml:space="preserve">Wykonanie izolacji z papy termozgrzewalnej gr. 1cm na płycie pomostowej z 30% nadkładem-121,30m2; płyty przejściowe-48,00m2  = 169,30m2 </t>
  </si>
  <si>
    <t>Izolacja przeciwwilgociową powłoką bitumiczną - wykonaną na zimno z roztworu asfaltowego, pionowe ściany przyczółków przed obrukowaniem skrzydeł: 2×9,1×2=36,4m2; 1,5×1,5×4=9m2  = 45,40m2</t>
  </si>
  <si>
    <t>Ściek skarpowy trapezowy z elementów prefabrykowanych na podsypce cem.-piaskowej 4×4,5=18,00mb</t>
  </si>
  <si>
    <t>mb</t>
  </si>
  <si>
    <t xml:space="preserve">Ułożenie masy uszczelniającej między krawężnikiem, a nawierzchnią - kit trwale elastyczny mostowy 16,34×2=32,68m </t>
  </si>
  <si>
    <t xml:space="preserve">Drenaż z geowłókniny i kruszywa otoczonego żywicą </t>
  </si>
  <si>
    <t>Ułożenie dylatacji bitumicznej typu TARCO i uszczelnienie przerwy dylatacyjnej   9,10×2=18,20m</t>
  </si>
  <si>
    <t>Montaż barieroporęczy mostowych wys. 110cm  16,50×2=33,00m</t>
  </si>
  <si>
    <t xml:space="preserve">M-20.01.07 Czyszczenie strumieniowo-ścierne powierzchni betonowych   </t>
  </si>
  <si>
    <t xml:space="preserve">Oczyszczenie powierzchni betonowych-piaskowanie. Spód płyty mostu (stalaktyty, korozja)-101,37m2; ścian przyczółków-54,00m2; powierzchnie pod izolację z papy-121,30m2  </t>
  </si>
  <si>
    <t>Ręczna reprofilacja ubytków w konstrukcjach betonowych na powierzchniach sufitowych zaprawą cementowo-polimerową cz.I obmiar=0,50m3</t>
  </si>
  <si>
    <t>Cienkowarstwowa nawierzchnia gr. 4mm z żywic epoksydowych modyfikowanych bitumami  obmiar=50,00m2</t>
  </si>
  <si>
    <t xml:space="preserve">Wykonanie impregnacji hudrofobowej powierzzchni betonu - jednokrotne, powłoka elastyczna - skrzydła, spód beleczki podporęczowej </t>
  </si>
  <si>
    <t>Wykonanie powłoki hudrofobowej powierzchni betonu, jednostronnie - powłoka sztywna spód płyty ustroju niosącego i przyczółków</t>
  </si>
  <si>
    <t>Inne roboty mostowe</t>
  </si>
  <si>
    <t>Montaż kotew fi/12-16mm/ na głębokość 20cm; przyczółki -128szt.; płyta pomostu -380szt.</t>
  </si>
  <si>
    <t>M 20.01.08</t>
  </si>
  <si>
    <t>Wykonanie schodów skarpowych kpl.</t>
  </si>
  <si>
    <t>34.d.23</t>
  </si>
  <si>
    <t>Montaż sączków mostowych 6szt.</t>
  </si>
  <si>
    <t>35.d.23</t>
  </si>
  <si>
    <t>36.d.23</t>
  </si>
  <si>
    <t>37.d.23</t>
  </si>
  <si>
    <t>Gzyms polimerowobetonowy /deska gzymsowa/ h-60cm</t>
  </si>
  <si>
    <t>M 11.02.01</t>
  </si>
  <si>
    <t>Wbicie pali drewnianych fi 12-15cm, długości 1,9m pod fundamenty stożków     30szt.</t>
  </si>
  <si>
    <t>Wykonanie i rozbiórka tymczasowej kładki dla pieszych szerokości 2,00m /na czas trwania robót/</t>
  </si>
  <si>
    <t xml:space="preserve">Montaż barier drogowych SP-06 na dojazdach </t>
  </si>
  <si>
    <t>38.d.23</t>
  </si>
  <si>
    <t>D-04.04.02</t>
  </si>
  <si>
    <t>Wykonanie nawierzchni z kruszywa łamanego 0/31,5 na zjazdach do pól grubość warstwy po zagęszczeniu 20cm</t>
  </si>
  <si>
    <t xml:space="preserve">M-23.51.20 Naprawa ubytków betonu zaprawą typu PCC  </t>
  </si>
  <si>
    <t>M-23.51.20</t>
  </si>
  <si>
    <t xml:space="preserve">M-25.01.03 Bitumiczne przykrycie dylatacji  </t>
  </si>
  <si>
    <t>M-25.01.03</t>
  </si>
  <si>
    <t xml:space="preserve">M-26.01.03 Drenaż odwodnienia izolacji  </t>
  </si>
  <si>
    <t>M-26.01.03a</t>
  </si>
  <si>
    <t>M 26.01.02</t>
  </si>
  <si>
    <t>M-27.01.01</t>
  </si>
  <si>
    <t xml:space="preserve">M-27.02.01 Izolacja z papy zgrzewalnej </t>
  </si>
  <si>
    <t>M-27.02.01</t>
  </si>
  <si>
    <t>M-26.01.01</t>
  </si>
  <si>
    <t xml:space="preserve">D-28.01.01 Krawężniki kamienne </t>
  </si>
  <si>
    <t>M-28.02.03</t>
  </si>
  <si>
    <t>M 28.02.03</t>
  </si>
  <si>
    <t xml:space="preserve">M-28.05.05 Barieroporęcze na obiektach mostowych   </t>
  </si>
  <si>
    <t>Przygotowanie i montaż zbrojenia płyt przejściowych prętami stalowymi okrągłymi żebrowanymi /fi 12/</t>
  </si>
  <si>
    <t xml:space="preserve">Zbrojenie konstrukcji monolitycznych betonowych prętami stalowymi okrągłymi żebrowanymi /fi12/, płyta pomostu-1,6t; kapa chodnikowa-0,5t; płaszcz żelbetowy-1,4t; ścianki zapleczne-0,22t; skrzydełka-0,2t; fundamenty stożków-0,4t; </t>
  </si>
  <si>
    <t>Wykonanie płyt przejściowych z betonu klasy C25/30[B30]</t>
  </si>
  <si>
    <t>M-29.05.01</t>
  </si>
  <si>
    <t>M-29.15.01</t>
  </si>
  <si>
    <t>M-29.20.01</t>
  </si>
  <si>
    <t xml:space="preserve">M-29.00.00 Odwodnienie obiektu </t>
  </si>
  <si>
    <t xml:space="preserve">M-30.05.02 Cienkowarstwowa nawierzchnia z żywic epoksydowych  </t>
  </si>
  <si>
    <t>M-30.05.02</t>
  </si>
  <si>
    <t xml:space="preserve">M-30.20.11 Zabezpieczenie antykorozyjne powierzchni betonowych  </t>
  </si>
  <si>
    <t>M-30.20.11</t>
  </si>
  <si>
    <t>D-01.01.01</t>
  </si>
  <si>
    <t>km</t>
  </si>
  <si>
    <t>D-05.03.05a</t>
  </si>
  <si>
    <t xml:space="preserve">Warstwa wiążąca z mieszanek mineralno-bitumicznych asfaltowych gr. do 9cm - AC16W50/70 wraz z oczyszczeniem i skropieniem most-105,39m2 dojazdy-165,00m2 </t>
  </si>
  <si>
    <t>D-03.05.03 Nawierzchnia z mieszanek mineralno -bitumicznych</t>
  </si>
  <si>
    <t>D-05.03.05b</t>
  </si>
  <si>
    <t xml:space="preserve">Nawierzchnie z mieszanek mineralno-bitumicznych asfaltowych o gr. 4cm - AC11s warstwa ścieralna dla KR-3 wraz z oczyszczeniem i skropieniem                                              </t>
  </si>
  <si>
    <t>D-04.00.00 Podbudowy</t>
  </si>
  <si>
    <t xml:space="preserve">Wykonanie podbudów z kruszywa łamanego stabilizowanego mechanicznie 0-31,5 średnia grubość warstwy 30 cm </t>
  </si>
  <si>
    <t>D-05.03.11</t>
  </si>
  <si>
    <t>M-11.01.01</t>
  </si>
  <si>
    <t>M-11.01.04</t>
  </si>
  <si>
    <t>M-12.01.00</t>
  </si>
  <si>
    <t xml:space="preserve">M-12.01.00 Zbrojenie betonu </t>
  </si>
  <si>
    <t xml:space="preserve">M-13.01.00 Beton konstrukcyjny </t>
  </si>
  <si>
    <t>Betonowanie betonem mostowym B-30; płyta pomostu-20,21m3; ścianki zapleczne-3,27m3; skrzydełka-3,2m3; chodniki-6,53m3; fundamenty stożków-7,56m3; płaszcz żelbetowy przyczółków-7,46m3;</t>
  </si>
  <si>
    <t>M-13.01.00</t>
  </si>
  <si>
    <t>Rozebranie podbudowy tłuczniowej gr. 20 cm  na dojazdach</t>
  </si>
  <si>
    <t>M-28.52.51</t>
  </si>
  <si>
    <t>M-28.53.52</t>
  </si>
  <si>
    <t>D-01.02.04</t>
  </si>
  <si>
    <t>M-11.01.04 Zasypanie przestrzeni za przyczółkami wraz z formowaniem stożków</t>
  </si>
  <si>
    <t>D-04.05.01</t>
  </si>
  <si>
    <t>M-28.05.05   M-15.01.01</t>
  </si>
  <si>
    <t>M-20.01.07</t>
  </si>
  <si>
    <t>D-07.05.01</t>
  </si>
  <si>
    <t xml:space="preserve">M-15.02.06 Uszczelnienie nawierzchni </t>
  </si>
  <si>
    <t>M-15.02.06</t>
  </si>
  <si>
    <t>D-08.03.01</t>
  </si>
  <si>
    <t>D-08.01.01</t>
  </si>
  <si>
    <t xml:space="preserve">Obrzeża betonowe 30×8 cm na podsypce cem.-piask. spoinowane zaprawą cementową  7×4=28mb  </t>
  </si>
  <si>
    <t>M-11.01.01 Wykonanie wykopów przy robotach mostowych</t>
  </si>
  <si>
    <t>7.d.3</t>
  </si>
  <si>
    <t>8.d.3</t>
  </si>
  <si>
    <t>9.d.4</t>
  </si>
  <si>
    <t>10.d.4</t>
  </si>
  <si>
    <t>5</t>
  </si>
  <si>
    <t>11.d.5</t>
  </si>
  <si>
    <t>14.d.6</t>
  </si>
  <si>
    <t>7</t>
  </si>
  <si>
    <t>15.d.7</t>
  </si>
  <si>
    <t>16.d.8</t>
  </si>
  <si>
    <t>19.d.11</t>
  </si>
  <si>
    <t>20.d.12</t>
  </si>
  <si>
    <t>21.d.12</t>
  </si>
  <si>
    <t>22.d.13</t>
  </si>
  <si>
    <t>23.d.13</t>
  </si>
  <si>
    <t>24.d.14</t>
  </si>
  <si>
    <t>25.d.15</t>
  </si>
  <si>
    <t>26.d.16</t>
  </si>
  <si>
    <t>27.d.17</t>
  </si>
  <si>
    <t>28.d.18</t>
  </si>
  <si>
    <t>29.d.19</t>
  </si>
  <si>
    <t>30.d.20</t>
  </si>
  <si>
    <t>31.d.21</t>
  </si>
  <si>
    <t>32.d.22</t>
  </si>
  <si>
    <t>33.d.22</t>
  </si>
  <si>
    <t>39.d.23</t>
  </si>
  <si>
    <t>40.d.23</t>
  </si>
  <si>
    <t>M 14.01.10</t>
  </si>
  <si>
    <t>Wartość kosztorysowa robót bez podatku VAT</t>
  </si>
  <si>
    <t>Ogółem wartość kosztorysowa robót</t>
  </si>
  <si>
    <t>(podpis i pieczęć upełnomocnionego przedstawiciela Wykonawcy)</t>
  </si>
  <si>
    <t xml:space="preserve">Demontaż starych uszkodzonych poręczy mostowych z odwozem poza teren robót i utylizacją 16,34×2=32,68m  </t>
  </si>
  <si>
    <t>KOSZTORYS OFERTOWY</t>
  </si>
  <si>
    <t xml:space="preserve">zamówienie pn.: Remont mostu drogowego na rzece Kobylance w miejscowości Miasteczko w ciągu drogi powiatowej nr 3537W Skaryszew - Wólka Twarogowa - Odechów                                             </t>
  </si>
  <si>
    <t>Jednostka
miary</t>
  </si>
  <si>
    <t>Cena
jednostkowa
(zł)</t>
  </si>
  <si>
    <t>Wartość zł
(5 x 6)</t>
  </si>
  <si>
    <r>
      <t>m</t>
    </r>
    <r>
      <rPr>
        <vertAlign val="superscript"/>
        <sz val="11"/>
        <color indexed="8"/>
        <rFont val="Calibri"/>
        <family val="2"/>
      </rPr>
      <t>2</t>
    </r>
  </si>
  <si>
    <r>
      <t>m</t>
    </r>
    <r>
      <rPr>
        <vertAlign val="superscript"/>
        <sz val="11"/>
        <color indexed="8"/>
        <rFont val="Calibri"/>
        <family val="2"/>
      </rPr>
      <t>3</t>
    </r>
  </si>
  <si>
    <t>………………………………………..........</t>
  </si>
  <si>
    <t>Podatek VAT 23%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</si>
</sst>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&quot;-&quot;#,##0.00&quot; &quot;[$zł-415]"/>
    <numFmt numFmtId="167" formatCode="0.0"/>
    <numFmt numFmtId="168" formatCode="#\ ##0.00;;"/>
  </numFmts>
  <fonts count="53">
    <font>
      <sz val="11"/>
      <color rgb="FF000000"/>
      <name val="Arial1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i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Border="0" applyProtection="0">
      <alignment/>
    </xf>
    <xf numFmtId="166" fontId="45" fillId="0" borderId="0" applyBorder="0" applyProtection="0">
      <alignment/>
    </xf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" fontId="20" fillId="33" borderId="12" xfId="0" applyNumberFormat="1" applyFont="1" applyFill="1" applyBorder="1" applyAlignment="1">
      <alignment horizontal="center" vertical="center" wrapText="1"/>
    </xf>
    <xf numFmtId="0" fontId="20" fillId="33" borderId="0" xfId="0" applyNumberFormat="1" applyFont="1" applyFill="1" applyBorder="1" applyAlignment="1">
      <alignment horizontal="left" vertical="center"/>
    </xf>
    <xf numFmtId="4" fontId="20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5" fillId="0" borderId="0" xfId="55" applyFont="1" applyAlignment="1">
      <alignment horizontal="center" vertical="center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20" fillId="33" borderId="13" xfId="0" applyNumberFormat="1" applyFont="1" applyFill="1" applyBorder="1" applyAlignment="1">
      <alignment horizontal="right" vertical="center"/>
    </xf>
    <xf numFmtId="0" fontId="20" fillId="33" borderId="14" xfId="0" applyNumberFormat="1" applyFont="1" applyFill="1" applyBorder="1" applyAlignment="1">
      <alignment horizontal="right" vertical="center"/>
    </xf>
    <xf numFmtId="0" fontId="20" fillId="33" borderId="15" xfId="0" applyNumberFormat="1" applyFont="1" applyFill="1" applyBorder="1" applyAlignment="1">
      <alignment horizontal="right" vertical="center"/>
    </xf>
    <xf numFmtId="0" fontId="20" fillId="33" borderId="16" xfId="0" applyNumberFormat="1" applyFont="1" applyFill="1" applyBorder="1" applyAlignment="1">
      <alignment horizontal="right" vertical="center"/>
    </xf>
    <xf numFmtId="0" fontId="20" fillId="33" borderId="17" xfId="0" applyNumberFormat="1" applyFont="1" applyFill="1" applyBorder="1" applyAlignment="1">
      <alignment horizontal="right" vertical="center"/>
    </xf>
    <xf numFmtId="0" fontId="20" fillId="33" borderId="18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 wrapText="1"/>
    </xf>
    <xf numFmtId="4" fontId="26" fillId="34" borderId="11" xfId="0" applyNumberFormat="1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8" fillId="0" borderId="0" xfId="55" applyFont="1" applyBorder="1" applyAlignment="1">
      <alignment horizontal="center" vertical="center" wrapText="1"/>
      <protection/>
    </xf>
    <xf numFmtId="0" fontId="52" fillId="0" borderId="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26" fillId="34" borderId="11" xfId="0" applyNumberFormat="1" applyFont="1" applyFill="1" applyBorder="1" applyAlignment="1">
      <alignment horizontal="center" vertical="center"/>
    </xf>
    <xf numFmtId="3" fontId="26" fillId="34" borderId="11" xfId="0" applyNumberFormat="1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_Droga nr 2 w km 618-625 - przedmiar i kosztorysu" xfId="55"/>
    <cellStyle name="Obliczenia" xfId="56"/>
    <cellStyle name="Followed Hyperlink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view="pageBreakPreview" zoomScaleNormal="120" zoomScaleSheetLayoutView="100" zoomScalePageLayoutView="0" workbookViewId="0" topLeftCell="A1">
      <selection activeCell="F60" sqref="F60"/>
    </sheetView>
  </sheetViews>
  <sheetFormatPr defaultColWidth="6.796875" defaultRowHeight="12.75" customHeight="1"/>
  <cols>
    <col min="1" max="1" width="7.59765625" style="13" customWidth="1"/>
    <col min="2" max="2" width="10.59765625" style="2" customWidth="1"/>
    <col min="3" max="3" width="30.59765625" style="3" customWidth="1"/>
    <col min="4" max="4" width="8.59765625" style="2" customWidth="1"/>
    <col min="5" max="5" width="6.59765625" style="2" customWidth="1"/>
    <col min="6" max="6" width="10.59765625" style="14" customWidth="1"/>
    <col min="7" max="7" width="12.59765625" style="14" customWidth="1"/>
    <col min="8" max="16384" width="6.69921875" style="3" customWidth="1"/>
  </cols>
  <sheetData>
    <row r="1" spans="1:7" ht="19.5" customHeight="1">
      <c r="A1" s="23" t="s">
        <v>177</v>
      </c>
      <c r="B1" s="23"/>
      <c r="C1" s="23"/>
      <c r="D1" s="23"/>
      <c r="E1" s="23"/>
      <c r="F1" s="23"/>
      <c r="G1" s="23"/>
    </row>
    <row r="2" spans="1:7" ht="34.5" customHeight="1">
      <c r="A2" s="24" t="s">
        <v>178</v>
      </c>
      <c r="B2" s="24"/>
      <c r="C2" s="24"/>
      <c r="D2" s="24"/>
      <c r="E2" s="24"/>
      <c r="F2" s="24"/>
      <c r="G2" s="24"/>
    </row>
    <row r="3" spans="1:7" ht="15">
      <c r="A3" s="25"/>
      <c r="B3" s="25"/>
      <c r="C3" s="25"/>
      <c r="D3" s="25"/>
      <c r="E3" s="25"/>
      <c r="F3" s="25"/>
      <c r="G3" s="25"/>
    </row>
    <row r="4" spans="1:7" ht="38.25">
      <c r="A4" s="31" t="s">
        <v>0</v>
      </c>
      <c r="B4" s="27" t="s">
        <v>1</v>
      </c>
      <c r="C4" s="27" t="s">
        <v>2</v>
      </c>
      <c r="D4" s="27" t="s">
        <v>179</v>
      </c>
      <c r="E4" s="27" t="s">
        <v>3</v>
      </c>
      <c r="F4" s="26" t="s">
        <v>180</v>
      </c>
      <c r="G4" s="26" t="s">
        <v>181</v>
      </c>
    </row>
    <row r="5" spans="1:7" ht="15">
      <c r="A5" s="31">
        <v>1</v>
      </c>
      <c r="B5" s="27">
        <v>2</v>
      </c>
      <c r="C5" s="27">
        <v>3</v>
      </c>
      <c r="D5" s="27">
        <v>4</v>
      </c>
      <c r="E5" s="27">
        <v>5</v>
      </c>
      <c r="F5" s="32">
        <v>6</v>
      </c>
      <c r="G5" s="32">
        <v>7</v>
      </c>
    </row>
    <row r="6" spans="1:7" ht="15">
      <c r="A6" s="33" t="s">
        <v>4</v>
      </c>
      <c r="B6" s="34"/>
      <c r="C6" s="35" t="s">
        <v>28</v>
      </c>
      <c r="D6" s="35"/>
      <c r="E6" s="35"/>
      <c r="F6" s="35"/>
      <c r="G6" s="35"/>
    </row>
    <row r="7" spans="1:7" ht="60">
      <c r="A7" s="30" t="s">
        <v>29</v>
      </c>
      <c r="B7" s="8" t="s">
        <v>113</v>
      </c>
      <c r="C7" s="7" t="s">
        <v>30</v>
      </c>
      <c r="D7" s="8" t="s">
        <v>114</v>
      </c>
      <c r="E7" s="5">
        <v>0.23</v>
      </c>
      <c r="F7" s="41">
        <v>0</v>
      </c>
      <c r="G7" s="6">
        <f>ROUND(E7*F7,2)</f>
        <v>0</v>
      </c>
    </row>
    <row r="8" spans="1:7" ht="15">
      <c r="A8" s="36" t="s">
        <v>15</v>
      </c>
      <c r="B8" s="8"/>
      <c r="C8" s="37" t="s">
        <v>32</v>
      </c>
      <c r="D8" s="37"/>
      <c r="E8" s="37"/>
      <c r="F8" s="37"/>
      <c r="G8" s="37"/>
    </row>
    <row r="9" spans="1:7" ht="75">
      <c r="A9" s="30" t="s">
        <v>33</v>
      </c>
      <c r="B9" s="8" t="s">
        <v>122</v>
      </c>
      <c r="C9" s="7" t="s">
        <v>34</v>
      </c>
      <c r="D9" s="8" t="s">
        <v>182</v>
      </c>
      <c r="E9" s="5">
        <v>300.62</v>
      </c>
      <c r="F9" s="41">
        <v>0</v>
      </c>
      <c r="G9" s="6">
        <f>ROUND(E9*F9,2)</f>
        <v>0</v>
      </c>
    </row>
    <row r="10" spans="1:7" ht="30">
      <c r="A10" s="30" t="s">
        <v>35</v>
      </c>
      <c r="B10" s="8" t="s">
        <v>133</v>
      </c>
      <c r="C10" s="7" t="s">
        <v>130</v>
      </c>
      <c r="D10" s="8" t="s">
        <v>182</v>
      </c>
      <c r="E10" s="5">
        <v>165</v>
      </c>
      <c r="F10" s="41">
        <v>0</v>
      </c>
      <c r="G10" s="6">
        <f>ROUND(E10*F10,2)</f>
        <v>0</v>
      </c>
    </row>
    <row r="11" spans="1:7" ht="60">
      <c r="A11" s="30" t="s">
        <v>36</v>
      </c>
      <c r="B11" s="8" t="s">
        <v>132</v>
      </c>
      <c r="C11" s="7" t="s">
        <v>176</v>
      </c>
      <c r="D11" s="8" t="s">
        <v>5</v>
      </c>
      <c r="E11" s="5">
        <v>32.68</v>
      </c>
      <c r="F11" s="41">
        <v>0</v>
      </c>
      <c r="G11" s="6">
        <f>ROUND(E11*F11,2)</f>
        <v>0</v>
      </c>
    </row>
    <row r="12" spans="1:7" ht="60">
      <c r="A12" s="30" t="s">
        <v>38</v>
      </c>
      <c r="B12" s="8" t="s">
        <v>131</v>
      </c>
      <c r="C12" s="7" t="s">
        <v>37</v>
      </c>
      <c r="D12" s="8" t="s">
        <v>183</v>
      </c>
      <c r="E12" s="5">
        <v>25.3</v>
      </c>
      <c r="F12" s="41">
        <v>0</v>
      </c>
      <c r="G12" s="6">
        <f>ROUND(E12*F12,2)</f>
        <v>0</v>
      </c>
    </row>
    <row r="13" spans="1:7" ht="45">
      <c r="A13" s="30" t="s">
        <v>40</v>
      </c>
      <c r="B13" s="8" t="s">
        <v>133</v>
      </c>
      <c r="C13" s="7" t="s">
        <v>43</v>
      </c>
      <c r="D13" s="8" t="s">
        <v>182</v>
      </c>
      <c r="E13" s="5">
        <v>32</v>
      </c>
      <c r="F13" s="41">
        <v>0</v>
      </c>
      <c r="G13" s="6">
        <f>ROUND(E13*F13,2)</f>
        <v>0</v>
      </c>
    </row>
    <row r="14" spans="1:7" ht="15">
      <c r="A14" s="36" t="s">
        <v>16</v>
      </c>
      <c r="B14" s="38"/>
      <c r="C14" s="37" t="s">
        <v>144</v>
      </c>
      <c r="D14" s="37"/>
      <c r="E14" s="37"/>
      <c r="F14" s="37"/>
      <c r="G14" s="37"/>
    </row>
    <row r="15" spans="1:7" ht="60">
      <c r="A15" s="30" t="s">
        <v>145</v>
      </c>
      <c r="B15" s="8" t="s">
        <v>123</v>
      </c>
      <c r="C15" s="7" t="s">
        <v>39</v>
      </c>
      <c r="D15" s="8" t="s">
        <v>183</v>
      </c>
      <c r="E15" s="5">
        <v>94.5</v>
      </c>
      <c r="F15" s="41">
        <v>0</v>
      </c>
      <c r="G15" s="6">
        <f>ROUND(E15*F15,2)</f>
        <v>0</v>
      </c>
    </row>
    <row r="16" spans="1:7" ht="30">
      <c r="A16" s="30" t="s">
        <v>146</v>
      </c>
      <c r="B16" s="8" t="s">
        <v>123</v>
      </c>
      <c r="C16" s="7" t="s">
        <v>41</v>
      </c>
      <c r="D16" s="8" t="s">
        <v>183</v>
      </c>
      <c r="E16" s="5">
        <v>60</v>
      </c>
      <c r="F16" s="41">
        <v>0</v>
      </c>
      <c r="G16" s="6">
        <f>ROUND(E16*F16,2)</f>
        <v>0</v>
      </c>
    </row>
    <row r="17" spans="1:7" ht="15">
      <c r="A17" s="36" t="s">
        <v>27</v>
      </c>
      <c r="B17" s="39"/>
      <c r="C17" s="37" t="s">
        <v>134</v>
      </c>
      <c r="D17" s="37"/>
      <c r="E17" s="37"/>
      <c r="F17" s="37"/>
      <c r="G17" s="37"/>
    </row>
    <row r="18" spans="1:7" ht="45">
      <c r="A18" s="30" t="s">
        <v>147</v>
      </c>
      <c r="B18" s="9" t="s">
        <v>124</v>
      </c>
      <c r="C18" s="7" t="s">
        <v>44</v>
      </c>
      <c r="D18" s="8" t="s">
        <v>183</v>
      </c>
      <c r="E18" s="5">
        <v>62.79</v>
      </c>
      <c r="F18" s="41">
        <v>0</v>
      </c>
      <c r="G18" s="6">
        <f>ROUND(E18*F18,2)</f>
        <v>0</v>
      </c>
    </row>
    <row r="19" spans="1:7" ht="45">
      <c r="A19" s="30" t="s">
        <v>148</v>
      </c>
      <c r="B19" s="8" t="s">
        <v>106</v>
      </c>
      <c r="C19" s="7" t="s">
        <v>45</v>
      </c>
      <c r="D19" s="8" t="s">
        <v>182</v>
      </c>
      <c r="E19" s="5">
        <v>96</v>
      </c>
      <c r="F19" s="41">
        <v>0</v>
      </c>
      <c r="G19" s="6">
        <f>ROUND(E19*F19,2)</f>
        <v>0</v>
      </c>
    </row>
    <row r="20" spans="1:7" ht="15">
      <c r="A20" s="36" t="s">
        <v>149</v>
      </c>
      <c r="B20" s="8"/>
      <c r="C20" s="37" t="s">
        <v>120</v>
      </c>
      <c r="D20" s="37"/>
      <c r="E20" s="37"/>
      <c r="F20" s="37"/>
      <c r="G20" s="37"/>
    </row>
    <row r="21" spans="1:7" ht="75">
      <c r="A21" s="30" t="s">
        <v>150</v>
      </c>
      <c r="B21" s="8" t="s">
        <v>135</v>
      </c>
      <c r="C21" s="7" t="s">
        <v>42</v>
      </c>
      <c r="D21" s="8" t="s">
        <v>5</v>
      </c>
      <c r="E21" s="5">
        <v>16</v>
      </c>
      <c r="F21" s="41">
        <v>0</v>
      </c>
      <c r="G21" s="6">
        <f>ROUND(E21*F21,2)</f>
        <v>0</v>
      </c>
    </row>
    <row r="22" spans="1:7" ht="60">
      <c r="A22" s="30" t="s">
        <v>46</v>
      </c>
      <c r="B22" s="8" t="s">
        <v>85</v>
      </c>
      <c r="C22" s="7" t="s">
        <v>121</v>
      </c>
      <c r="D22" s="8" t="s">
        <v>182</v>
      </c>
      <c r="E22" s="5">
        <v>48</v>
      </c>
      <c r="F22" s="41">
        <v>0</v>
      </c>
      <c r="G22" s="6">
        <f>ROUND(E22*F22,2)</f>
        <v>0</v>
      </c>
    </row>
    <row r="23" spans="1:7" ht="15">
      <c r="A23" s="36" t="s">
        <v>17</v>
      </c>
      <c r="B23" s="39"/>
      <c r="C23" s="37" t="s">
        <v>117</v>
      </c>
      <c r="D23" s="37"/>
      <c r="E23" s="37"/>
      <c r="F23" s="37"/>
      <c r="G23" s="37"/>
    </row>
    <row r="24" spans="1:7" ht="75">
      <c r="A24" s="30" t="s">
        <v>48</v>
      </c>
      <c r="B24" s="9" t="s">
        <v>118</v>
      </c>
      <c r="C24" s="7" t="s">
        <v>116</v>
      </c>
      <c r="D24" s="8" t="s">
        <v>182</v>
      </c>
      <c r="E24" s="5">
        <v>270.39</v>
      </c>
      <c r="F24" s="41">
        <v>0</v>
      </c>
      <c r="G24" s="6">
        <f>ROUND(E24*F24,2)</f>
        <v>0</v>
      </c>
    </row>
    <row r="25" spans="1:7" ht="60">
      <c r="A25" s="30" t="s">
        <v>151</v>
      </c>
      <c r="B25" s="9" t="s">
        <v>115</v>
      </c>
      <c r="C25" s="7" t="s">
        <v>119</v>
      </c>
      <c r="D25" s="8" t="s">
        <v>182</v>
      </c>
      <c r="E25" s="5">
        <v>270.39</v>
      </c>
      <c r="F25" s="41">
        <v>0</v>
      </c>
      <c r="G25" s="6">
        <f>ROUND(E25*F25,2)</f>
        <v>0</v>
      </c>
    </row>
    <row r="26" spans="1:7" ht="15">
      <c r="A26" s="36" t="s">
        <v>152</v>
      </c>
      <c r="B26" s="39"/>
      <c r="C26" s="37" t="s">
        <v>47</v>
      </c>
      <c r="D26" s="37"/>
      <c r="E26" s="37"/>
      <c r="F26" s="37"/>
      <c r="G26" s="37"/>
    </row>
    <row r="27" spans="1:7" ht="30">
      <c r="A27" s="30" t="s">
        <v>153</v>
      </c>
      <c r="B27" s="8" t="s">
        <v>138</v>
      </c>
      <c r="C27" s="7" t="s">
        <v>83</v>
      </c>
      <c r="D27" s="8" t="s">
        <v>5</v>
      </c>
      <c r="E27" s="5">
        <v>80</v>
      </c>
      <c r="F27" s="41">
        <v>0</v>
      </c>
      <c r="G27" s="6">
        <f>ROUND(E27*F27,2)</f>
        <v>0</v>
      </c>
    </row>
    <row r="28" spans="1:7" ht="15">
      <c r="A28" s="36" t="s">
        <v>6</v>
      </c>
      <c r="B28" s="9"/>
      <c r="C28" s="37" t="s">
        <v>49</v>
      </c>
      <c r="D28" s="37"/>
      <c r="E28" s="37"/>
      <c r="F28" s="37"/>
      <c r="G28" s="37"/>
    </row>
    <row r="29" spans="1:7" ht="45">
      <c r="A29" s="30" t="s">
        <v>154</v>
      </c>
      <c r="B29" s="9" t="s">
        <v>141</v>
      </c>
      <c r="C29" s="7" t="s">
        <v>143</v>
      </c>
      <c r="D29" s="8" t="s">
        <v>5</v>
      </c>
      <c r="E29" s="5">
        <v>28</v>
      </c>
      <c r="F29" s="41">
        <v>0</v>
      </c>
      <c r="G29" s="6">
        <f>ROUND(E29*F29,2)</f>
        <v>0</v>
      </c>
    </row>
    <row r="30" spans="1:7" ht="15">
      <c r="A30" s="36" t="s">
        <v>18</v>
      </c>
      <c r="B30" s="9"/>
      <c r="C30" s="37" t="s">
        <v>50</v>
      </c>
      <c r="D30" s="37"/>
      <c r="E30" s="37"/>
      <c r="F30" s="37"/>
      <c r="G30" s="37"/>
    </row>
    <row r="31" spans="1:7" ht="45">
      <c r="A31" s="30" t="s">
        <v>51</v>
      </c>
      <c r="B31" s="9" t="s">
        <v>142</v>
      </c>
      <c r="C31" s="7" t="s">
        <v>52</v>
      </c>
      <c r="D31" s="8" t="s">
        <v>5</v>
      </c>
      <c r="E31" s="5">
        <v>8</v>
      </c>
      <c r="F31" s="41">
        <v>0</v>
      </c>
      <c r="G31" s="6">
        <f>ROUND(E31*F31,2)</f>
        <v>0</v>
      </c>
    </row>
    <row r="32" spans="1:7" ht="15">
      <c r="A32" s="36" t="s">
        <v>19</v>
      </c>
      <c r="B32" s="9"/>
      <c r="C32" s="37" t="s">
        <v>98</v>
      </c>
      <c r="D32" s="37"/>
      <c r="E32" s="37"/>
      <c r="F32" s="37"/>
      <c r="G32" s="37"/>
    </row>
    <row r="33" spans="1:7" ht="45">
      <c r="A33" s="30" t="s">
        <v>53</v>
      </c>
      <c r="B33" s="9" t="s">
        <v>97</v>
      </c>
      <c r="C33" s="7" t="s">
        <v>54</v>
      </c>
      <c r="D33" s="8" t="s">
        <v>5</v>
      </c>
      <c r="E33" s="5">
        <v>24.7</v>
      </c>
      <c r="F33" s="41">
        <v>0</v>
      </c>
      <c r="G33" s="6">
        <f>ROUND(E33*F33,2)</f>
        <v>0</v>
      </c>
    </row>
    <row r="34" spans="1:7" ht="15">
      <c r="A34" s="36" t="s">
        <v>20</v>
      </c>
      <c r="B34" s="9"/>
      <c r="C34" s="37" t="s">
        <v>127</v>
      </c>
      <c r="D34" s="37"/>
      <c r="E34" s="37"/>
      <c r="F34" s="37"/>
      <c r="G34" s="37"/>
    </row>
    <row r="35" spans="1:7" ht="90">
      <c r="A35" s="30" t="s">
        <v>55</v>
      </c>
      <c r="B35" s="9" t="s">
        <v>129</v>
      </c>
      <c r="C35" s="7" t="s">
        <v>128</v>
      </c>
      <c r="D35" s="8" t="s">
        <v>183</v>
      </c>
      <c r="E35" s="5">
        <v>48.23</v>
      </c>
      <c r="F35" s="41">
        <v>0</v>
      </c>
      <c r="G35" s="6">
        <f>ROUND(E35*F35,2)</f>
        <v>0</v>
      </c>
    </row>
    <row r="36" spans="1:7" ht="30">
      <c r="A36" s="30" t="s">
        <v>155</v>
      </c>
      <c r="B36" s="9" t="s">
        <v>105</v>
      </c>
      <c r="C36" s="7" t="s">
        <v>104</v>
      </c>
      <c r="D36" s="8" t="s">
        <v>183</v>
      </c>
      <c r="E36" s="5">
        <v>14.4</v>
      </c>
      <c r="F36" s="41">
        <v>0</v>
      </c>
      <c r="G36" s="6">
        <f>ROUND(E36*F36,2)</f>
        <v>0</v>
      </c>
    </row>
    <row r="37" spans="1:7" ht="15">
      <c r="A37" s="36" t="s">
        <v>7</v>
      </c>
      <c r="B37" s="9"/>
      <c r="C37" s="37" t="s">
        <v>126</v>
      </c>
      <c r="D37" s="37"/>
      <c r="E37" s="37"/>
      <c r="F37" s="37"/>
      <c r="G37" s="37"/>
    </row>
    <row r="38" spans="1:7" ht="105">
      <c r="A38" s="30" t="s">
        <v>156</v>
      </c>
      <c r="B38" s="9" t="s">
        <v>125</v>
      </c>
      <c r="C38" s="7" t="s">
        <v>103</v>
      </c>
      <c r="D38" s="8" t="s">
        <v>14</v>
      </c>
      <c r="E38" s="5">
        <v>4.32</v>
      </c>
      <c r="F38" s="41">
        <v>0</v>
      </c>
      <c r="G38" s="6">
        <f>ROUND(E38*F38,2)</f>
        <v>0</v>
      </c>
    </row>
    <row r="39" spans="1:7" ht="45">
      <c r="A39" s="30" t="s">
        <v>157</v>
      </c>
      <c r="B39" s="9" t="s">
        <v>105</v>
      </c>
      <c r="C39" s="7" t="s">
        <v>102</v>
      </c>
      <c r="D39" s="8" t="s">
        <v>14</v>
      </c>
      <c r="E39" s="5">
        <v>0.8</v>
      </c>
      <c r="F39" s="41">
        <v>0</v>
      </c>
      <c r="G39" s="6">
        <f>ROUND(E39*F39,2)</f>
        <v>0</v>
      </c>
    </row>
    <row r="40" spans="1:7" ht="15">
      <c r="A40" s="36" t="s">
        <v>8</v>
      </c>
      <c r="B40" s="9"/>
      <c r="C40" s="37" t="s">
        <v>95</v>
      </c>
      <c r="D40" s="37"/>
      <c r="E40" s="37"/>
      <c r="F40" s="37"/>
      <c r="G40" s="37"/>
    </row>
    <row r="41" spans="1:7" ht="75">
      <c r="A41" s="30" t="s">
        <v>158</v>
      </c>
      <c r="B41" s="9" t="s">
        <v>96</v>
      </c>
      <c r="C41" s="7" t="s">
        <v>56</v>
      </c>
      <c r="D41" s="8" t="s">
        <v>182</v>
      </c>
      <c r="E41" s="5">
        <v>169.3</v>
      </c>
      <c r="F41" s="41">
        <v>0</v>
      </c>
      <c r="G41" s="6">
        <f>ROUND(E41*F41,2)</f>
        <v>0</v>
      </c>
    </row>
    <row r="42" spans="1:7" ht="105">
      <c r="A42" s="30" t="s">
        <v>159</v>
      </c>
      <c r="B42" s="9" t="s">
        <v>94</v>
      </c>
      <c r="C42" s="7" t="s">
        <v>57</v>
      </c>
      <c r="D42" s="8" t="s">
        <v>182</v>
      </c>
      <c r="E42" s="5">
        <v>45.4</v>
      </c>
      <c r="F42" s="41">
        <v>0</v>
      </c>
      <c r="G42" s="6">
        <f>ROUND(E42*F42,2)</f>
        <v>0</v>
      </c>
    </row>
    <row r="43" spans="1:7" ht="15">
      <c r="A43" s="36" t="s">
        <v>9</v>
      </c>
      <c r="B43" s="9"/>
      <c r="C43" s="37" t="s">
        <v>108</v>
      </c>
      <c r="D43" s="37"/>
      <c r="E43" s="37"/>
      <c r="F43" s="37"/>
      <c r="G43" s="37"/>
    </row>
    <row r="44" spans="1:7" ht="60">
      <c r="A44" s="30" t="s">
        <v>160</v>
      </c>
      <c r="B44" s="9" t="s">
        <v>107</v>
      </c>
      <c r="C44" s="7" t="s">
        <v>58</v>
      </c>
      <c r="D44" s="8" t="s">
        <v>59</v>
      </c>
      <c r="E44" s="5">
        <v>18</v>
      </c>
      <c r="F44" s="41">
        <v>0</v>
      </c>
      <c r="G44" s="6">
        <f>ROUND(E44*F44,2)</f>
        <v>0</v>
      </c>
    </row>
    <row r="45" spans="1:7" ht="15">
      <c r="A45" s="36" t="s">
        <v>10</v>
      </c>
      <c r="B45" s="9"/>
      <c r="C45" s="37" t="s">
        <v>139</v>
      </c>
      <c r="D45" s="37"/>
      <c r="E45" s="37"/>
      <c r="F45" s="37"/>
      <c r="G45" s="37"/>
    </row>
    <row r="46" spans="1:7" ht="60">
      <c r="A46" s="30" t="s">
        <v>161</v>
      </c>
      <c r="B46" s="9" t="s">
        <v>140</v>
      </c>
      <c r="C46" s="7" t="s">
        <v>60</v>
      </c>
      <c r="D46" s="8" t="s">
        <v>5</v>
      </c>
      <c r="E46" s="5">
        <v>32.68</v>
      </c>
      <c r="F46" s="41">
        <v>0</v>
      </c>
      <c r="G46" s="6">
        <f>ROUND(E46*F46,2)</f>
        <v>0</v>
      </c>
    </row>
    <row r="47" spans="1:7" ht="15">
      <c r="A47" s="36" t="s">
        <v>11</v>
      </c>
      <c r="B47" s="9"/>
      <c r="C47" s="37" t="s">
        <v>109</v>
      </c>
      <c r="D47" s="37"/>
      <c r="E47" s="37"/>
      <c r="F47" s="37"/>
      <c r="G47" s="37"/>
    </row>
    <row r="48" spans="1:7" ht="60">
      <c r="A48" s="30" t="s">
        <v>162</v>
      </c>
      <c r="B48" s="9" t="s">
        <v>110</v>
      </c>
      <c r="C48" s="7" t="s">
        <v>67</v>
      </c>
      <c r="D48" s="8" t="s">
        <v>182</v>
      </c>
      <c r="E48" s="5">
        <v>50</v>
      </c>
      <c r="F48" s="41">
        <v>0</v>
      </c>
      <c r="G48" s="6">
        <f>ROUND(E48*F48,2)</f>
        <v>0</v>
      </c>
    </row>
    <row r="49" spans="1:7" ht="15">
      <c r="A49" s="36" t="s">
        <v>12</v>
      </c>
      <c r="B49" s="9"/>
      <c r="C49" s="37" t="s">
        <v>91</v>
      </c>
      <c r="D49" s="37"/>
      <c r="E49" s="37"/>
      <c r="F49" s="37"/>
      <c r="G49" s="37"/>
    </row>
    <row r="50" spans="1:7" ht="30">
      <c r="A50" s="30" t="s">
        <v>163</v>
      </c>
      <c r="B50" s="9" t="s">
        <v>92</v>
      </c>
      <c r="C50" s="7" t="s">
        <v>61</v>
      </c>
      <c r="D50" s="8" t="s">
        <v>5</v>
      </c>
      <c r="E50" s="5">
        <v>52</v>
      </c>
      <c r="F50" s="41">
        <v>0</v>
      </c>
      <c r="G50" s="6">
        <f>ROUND(E50*F50,2)</f>
        <v>0</v>
      </c>
    </row>
    <row r="51" spans="1:7" ht="15">
      <c r="A51" s="36" t="s">
        <v>21</v>
      </c>
      <c r="B51" s="9"/>
      <c r="C51" s="37" t="s">
        <v>89</v>
      </c>
      <c r="D51" s="37"/>
      <c r="E51" s="37"/>
      <c r="F51" s="37"/>
      <c r="G51" s="37"/>
    </row>
    <row r="52" spans="1:7" ht="45">
      <c r="A52" s="30" t="s">
        <v>164</v>
      </c>
      <c r="B52" s="9" t="s">
        <v>90</v>
      </c>
      <c r="C52" s="7" t="s">
        <v>62</v>
      </c>
      <c r="D52" s="8" t="s">
        <v>5</v>
      </c>
      <c r="E52" s="5">
        <v>18.2</v>
      </c>
      <c r="F52" s="41">
        <v>0</v>
      </c>
      <c r="G52" s="6">
        <f>ROUND(E52*F52,2)</f>
        <v>0</v>
      </c>
    </row>
    <row r="53" spans="1:7" ht="15">
      <c r="A53" s="36" t="s">
        <v>22</v>
      </c>
      <c r="B53" s="9"/>
      <c r="C53" s="37" t="s">
        <v>101</v>
      </c>
      <c r="D53" s="37"/>
      <c r="E53" s="37"/>
      <c r="F53" s="37"/>
      <c r="G53" s="37"/>
    </row>
    <row r="54" spans="1:7" ht="30">
      <c r="A54" s="30" t="s">
        <v>165</v>
      </c>
      <c r="B54" s="9" t="s">
        <v>136</v>
      </c>
      <c r="C54" s="7" t="s">
        <v>63</v>
      </c>
      <c r="D54" s="8" t="s">
        <v>5</v>
      </c>
      <c r="E54" s="5">
        <v>33</v>
      </c>
      <c r="F54" s="41">
        <v>0</v>
      </c>
      <c r="G54" s="6">
        <f>ROUND(E54*F54,2)</f>
        <v>0</v>
      </c>
    </row>
    <row r="55" spans="1:7" ht="15">
      <c r="A55" s="36" t="s">
        <v>23</v>
      </c>
      <c r="B55" s="9"/>
      <c r="C55" s="37" t="s">
        <v>64</v>
      </c>
      <c r="D55" s="37"/>
      <c r="E55" s="37"/>
      <c r="F55" s="37"/>
      <c r="G55" s="37"/>
    </row>
    <row r="56" spans="1:7" ht="90">
      <c r="A56" s="30" t="s">
        <v>166</v>
      </c>
      <c r="B56" s="9" t="s">
        <v>137</v>
      </c>
      <c r="C56" s="7" t="s">
        <v>65</v>
      </c>
      <c r="D56" s="8" t="s">
        <v>182</v>
      </c>
      <c r="E56" s="5">
        <v>276.67</v>
      </c>
      <c r="F56" s="41">
        <v>0</v>
      </c>
      <c r="G56" s="6">
        <f>ROUND(E56*F56,2)</f>
        <v>0</v>
      </c>
    </row>
    <row r="57" spans="1:7" ht="15">
      <c r="A57" s="36" t="s">
        <v>24</v>
      </c>
      <c r="B57" s="9"/>
      <c r="C57" s="37" t="s">
        <v>87</v>
      </c>
      <c r="D57" s="37"/>
      <c r="E57" s="37"/>
      <c r="F57" s="37"/>
      <c r="G57" s="37"/>
    </row>
    <row r="58" spans="1:7" ht="75">
      <c r="A58" s="30" t="s">
        <v>167</v>
      </c>
      <c r="B58" s="40" t="s">
        <v>88</v>
      </c>
      <c r="C58" s="7" t="s">
        <v>66</v>
      </c>
      <c r="D58" s="8" t="s">
        <v>183</v>
      </c>
      <c r="E58" s="5">
        <v>0.5</v>
      </c>
      <c r="F58" s="41">
        <v>0</v>
      </c>
      <c r="G58" s="6">
        <f>ROUND(E58*F58,2)</f>
        <v>0</v>
      </c>
    </row>
    <row r="59" spans="1:7" ht="15">
      <c r="A59" s="36" t="s">
        <v>25</v>
      </c>
      <c r="B59" s="9"/>
      <c r="C59" s="37" t="s">
        <v>111</v>
      </c>
      <c r="D59" s="37"/>
      <c r="E59" s="37"/>
      <c r="F59" s="37"/>
      <c r="G59" s="37"/>
    </row>
    <row r="60" spans="1:7" ht="75">
      <c r="A60" s="30" t="s">
        <v>168</v>
      </c>
      <c r="B60" s="9" t="s">
        <v>112</v>
      </c>
      <c r="C60" s="7" t="s">
        <v>68</v>
      </c>
      <c r="D60" s="8" t="s">
        <v>182</v>
      </c>
      <c r="E60" s="5">
        <v>24</v>
      </c>
      <c r="F60" s="41">
        <v>0</v>
      </c>
      <c r="G60" s="6">
        <f>ROUND(E60*F60,2)</f>
        <v>0</v>
      </c>
    </row>
    <row r="61" spans="1:7" ht="60">
      <c r="A61" s="30" t="s">
        <v>169</v>
      </c>
      <c r="B61" s="9" t="s">
        <v>112</v>
      </c>
      <c r="C61" s="7" t="s">
        <v>69</v>
      </c>
      <c r="D61" s="8" t="s">
        <v>182</v>
      </c>
      <c r="E61" s="5">
        <v>137.77</v>
      </c>
      <c r="F61" s="41">
        <v>0</v>
      </c>
      <c r="G61" s="6">
        <f>ROUND(E61*F61,2)</f>
        <v>0</v>
      </c>
    </row>
    <row r="62" spans="1:7" ht="15">
      <c r="A62" s="36" t="s">
        <v>26</v>
      </c>
      <c r="B62" s="9"/>
      <c r="C62" s="37" t="s">
        <v>70</v>
      </c>
      <c r="D62" s="37"/>
      <c r="E62" s="37"/>
      <c r="F62" s="37"/>
      <c r="G62" s="37"/>
    </row>
    <row r="63" spans="1:7" ht="45">
      <c r="A63" s="30" t="s">
        <v>74</v>
      </c>
      <c r="B63" s="9" t="s">
        <v>99</v>
      </c>
      <c r="C63" s="7" t="s">
        <v>71</v>
      </c>
      <c r="D63" s="8" t="s">
        <v>13</v>
      </c>
      <c r="E63" s="5">
        <v>508</v>
      </c>
      <c r="F63" s="41">
        <v>0</v>
      </c>
      <c r="G63" s="6">
        <f aca="true" t="shared" si="0" ref="G63:G69">ROUND(E63*F63,2)</f>
        <v>0</v>
      </c>
    </row>
    <row r="64" spans="1:7" ht="15">
      <c r="A64" s="30" t="s">
        <v>76</v>
      </c>
      <c r="B64" s="9" t="s">
        <v>72</v>
      </c>
      <c r="C64" s="7" t="s">
        <v>73</v>
      </c>
      <c r="D64" s="8" t="s">
        <v>31</v>
      </c>
      <c r="E64" s="5">
        <v>1</v>
      </c>
      <c r="F64" s="41">
        <v>0</v>
      </c>
      <c r="G64" s="6">
        <f t="shared" si="0"/>
        <v>0</v>
      </c>
    </row>
    <row r="65" spans="1:7" ht="15">
      <c r="A65" s="30" t="s">
        <v>77</v>
      </c>
      <c r="B65" s="9" t="s">
        <v>93</v>
      </c>
      <c r="C65" s="7" t="s">
        <v>75</v>
      </c>
      <c r="D65" s="8" t="s">
        <v>13</v>
      </c>
      <c r="E65" s="5">
        <v>6</v>
      </c>
      <c r="F65" s="41">
        <v>0</v>
      </c>
      <c r="G65" s="6">
        <f t="shared" si="0"/>
        <v>0</v>
      </c>
    </row>
    <row r="66" spans="1:7" ht="30">
      <c r="A66" s="30" t="s">
        <v>78</v>
      </c>
      <c r="B66" s="9" t="s">
        <v>100</v>
      </c>
      <c r="C66" s="7" t="s">
        <v>79</v>
      </c>
      <c r="D66" s="8" t="s">
        <v>5</v>
      </c>
      <c r="E66" s="5">
        <v>32.7</v>
      </c>
      <c r="F66" s="41">
        <v>0</v>
      </c>
      <c r="G66" s="6">
        <f t="shared" si="0"/>
        <v>0</v>
      </c>
    </row>
    <row r="67" spans="1:7" ht="45">
      <c r="A67" s="30" t="s">
        <v>84</v>
      </c>
      <c r="B67" s="9" t="s">
        <v>80</v>
      </c>
      <c r="C67" s="7" t="s">
        <v>81</v>
      </c>
      <c r="D67" s="8" t="s">
        <v>59</v>
      </c>
      <c r="E67" s="5">
        <v>30</v>
      </c>
      <c r="F67" s="41">
        <v>0</v>
      </c>
      <c r="G67" s="6">
        <f t="shared" si="0"/>
        <v>0</v>
      </c>
    </row>
    <row r="68" spans="1:7" ht="45">
      <c r="A68" s="30" t="s">
        <v>170</v>
      </c>
      <c r="B68" s="9" t="s">
        <v>172</v>
      </c>
      <c r="C68" s="7" t="s">
        <v>82</v>
      </c>
      <c r="D68" s="8" t="s">
        <v>31</v>
      </c>
      <c r="E68" s="5">
        <v>1</v>
      </c>
      <c r="F68" s="41">
        <v>0</v>
      </c>
      <c r="G68" s="6">
        <f t="shared" si="0"/>
        <v>0</v>
      </c>
    </row>
    <row r="69" spans="1:7" ht="60">
      <c r="A69" s="30" t="s">
        <v>171</v>
      </c>
      <c r="B69" s="9" t="s">
        <v>85</v>
      </c>
      <c r="C69" s="7" t="s">
        <v>86</v>
      </c>
      <c r="D69" s="8" t="s">
        <v>182</v>
      </c>
      <c r="E69" s="5">
        <v>30</v>
      </c>
      <c r="F69" s="41">
        <v>0</v>
      </c>
      <c r="G69" s="6">
        <f t="shared" si="0"/>
        <v>0</v>
      </c>
    </row>
    <row r="70" spans="1:7" ht="19.5" customHeight="1">
      <c r="A70" s="17" t="s">
        <v>173</v>
      </c>
      <c r="B70" s="18"/>
      <c r="C70" s="18"/>
      <c r="D70" s="18"/>
      <c r="E70" s="18"/>
      <c r="F70" s="19"/>
      <c r="G70" s="4">
        <f>SUM(G7:G69)</f>
        <v>0</v>
      </c>
    </row>
    <row r="71" spans="1:7" ht="19.5" customHeight="1">
      <c r="A71" s="20" t="s">
        <v>185</v>
      </c>
      <c r="B71" s="21"/>
      <c r="C71" s="21"/>
      <c r="D71" s="21"/>
      <c r="E71" s="21"/>
      <c r="F71" s="22"/>
      <c r="G71" s="10">
        <f>ROUND(G70*0.23,2)</f>
        <v>0</v>
      </c>
    </row>
    <row r="72" spans="1:7" ht="19.5" customHeight="1">
      <c r="A72" s="20" t="s">
        <v>174</v>
      </c>
      <c r="B72" s="21"/>
      <c r="C72" s="21"/>
      <c r="D72" s="21"/>
      <c r="E72" s="21"/>
      <c r="F72" s="22"/>
      <c r="G72" s="10">
        <f>G70+G71</f>
        <v>0</v>
      </c>
    </row>
    <row r="73" spans="1:7" ht="21" customHeight="1">
      <c r="A73" s="11"/>
      <c r="B73" s="11"/>
      <c r="C73" s="11"/>
      <c r="D73" s="11"/>
      <c r="E73" s="11"/>
      <c r="F73" s="11"/>
      <c r="G73" s="12"/>
    </row>
    <row r="74" ht="37.5" customHeight="1"/>
    <row r="75" spans="4:7" ht="15">
      <c r="D75" s="15"/>
      <c r="E75" s="16" t="s">
        <v>184</v>
      </c>
      <c r="F75" s="1"/>
      <c r="G75" s="1"/>
    </row>
    <row r="76" spans="4:7" ht="29.25" customHeight="1">
      <c r="D76" s="15"/>
      <c r="E76" s="28" t="s">
        <v>175</v>
      </c>
      <c r="F76" s="29"/>
      <c r="G76" s="29"/>
    </row>
    <row r="77" ht="30.75" customHeight="1"/>
    <row r="78" ht="42" customHeight="1"/>
    <row r="79" ht="24" customHeight="1"/>
    <row r="80" ht="21" customHeight="1"/>
    <row r="81" ht="20.25" customHeight="1"/>
    <row r="82" ht="51.75" customHeight="1"/>
    <row r="83" ht="21" customHeight="1"/>
    <row r="84" ht="36" customHeight="1"/>
    <row r="85" ht="36" customHeight="1"/>
    <row r="86" ht="36" customHeight="1"/>
    <row r="87" ht="36" customHeight="1"/>
    <row r="88" ht="21" customHeight="1"/>
    <row r="89" ht="47.25" customHeight="1"/>
    <row r="90" ht="21" customHeight="1"/>
    <row r="91" ht="29.25" customHeight="1"/>
    <row r="92" ht="21.75" customHeight="1"/>
    <row r="93" ht="21" customHeight="1"/>
    <row r="94" ht="64.5" customHeight="1"/>
    <row r="95" ht="21" customHeight="1"/>
    <row r="96" ht="21" customHeight="1"/>
    <row r="97" ht="31.5" customHeight="1"/>
    <row r="98" ht="21" customHeight="1"/>
    <row r="99" ht="21" customHeight="1"/>
    <row r="100" ht="21" customHeight="1"/>
  </sheetData>
  <sheetProtection sheet="1"/>
  <mergeCells count="30">
    <mergeCell ref="C57:G57"/>
    <mergeCell ref="C59:G59"/>
    <mergeCell ref="C62:G62"/>
    <mergeCell ref="C45:G45"/>
    <mergeCell ref="C47:G47"/>
    <mergeCell ref="C49:G49"/>
    <mergeCell ref="C51:G51"/>
    <mergeCell ref="C53:G53"/>
    <mergeCell ref="C55:G55"/>
    <mergeCell ref="C30:G30"/>
    <mergeCell ref="C32:G32"/>
    <mergeCell ref="C34:G34"/>
    <mergeCell ref="C37:G37"/>
    <mergeCell ref="C40:G40"/>
    <mergeCell ref="C43:G43"/>
    <mergeCell ref="C14:G14"/>
    <mergeCell ref="C17:G17"/>
    <mergeCell ref="C20:G20"/>
    <mergeCell ref="C23:G23"/>
    <mergeCell ref="C26:G26"/>
    <mergeCell ref="C28:G28"/>
    <mergeCell ref="A2:G2"/>
    <mergeCell ref="C6:G6"/>
    <mergeCell ref="C8:G8"/>
    <mergeCell ref="E76:G76"/>
    <mergeCell ref="E75:G75"/>
    <mergeCell ref="A70:F70"/>
    <mergeCell ref="A71:F71"/>
    <mergeCell ref="A72:F72"/>
    <mergeCell ref="A1:G1"/>
  </mergeCells>
  <printOptions horizontalCentered="1"/>
  <pageMargins left="0.5905511811023623" right="0.3937007874015748" top="0.5905511811023623" bottom="0.5905511811023623" header="0.31496062992125984" footer="0.31496062992125984"/>
  <pageSetup fitToHeight="3" horizontalDpi="600" verticalDpi="600" orientation="portrait" paperSize="9" scale="85" r:id="rId1"/>
  <headerFooter alignWithMargins="0">
    <oddHeader>&amp;R&amp;"-,Standardowy"Formularz 2.2</oddHeader>
    <oddFooter>&amp;CStrona &amp;P z &amp;N</oddFooter>
  </headerFooter>
  <rowBreaks count="3" manualBreakCount="3">
    <brk id="22" max="6" man="1"/>
    <brk id="39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Robert Bębenek</cp:lastModifiedBy>
  <cp:lastPrinted>2020-07-22T10:01:58Z</cp:lastPrinted>
  <dcterms:created xsi:type="dcterms:W3CDTF">2014-03-13T09:03:16Z</dcterms:created>
  <dcterms:modified xsi:type="dcterms:W3CDTF">2020-07-22T10:02:06Z</dcterms:modified>
  <cp:category/>
  <cp:version/>
  <cp:contentType/>
  <cp:contentStatus/>
  <cp:revision>6</cp:revision>
</cp:coreProperties>
</file>