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kosztorys ofertowy" sheetId="1" r:id="rId1"/>
    <sheet name="Arkusz1" sheetId="2" r:id="rId2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ofertowy'!$A$1:$G$37</definedName>
    <definedName name="_xlnm.Print_Titles" localSheetId="0">'kosztorys ofertowy'!$5:$6</definedName>
  </definedNames>
  <calcPr fullCalcOnLoad="1" fullPrecision="0"/>
</workbook>
</file>

<file path=xl/sharedStrings.xml><?xml version="1.0" encoding="utf-8"?>
<sst xmlns="http://schemas.openxmlformats.org/spreadsheetml/2006/main" count="82" uniqueCount="66">
  <si>
    <t>Podstawa</t>
  </si>
  <si>
    <t>Opis</t>
  </si>
  <si>
    <t>Ilość</t>
  </si>
  <si>
    <t>Cena jednostkowa</t>
  </si>
  <si>
    <t>Wartość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</si>
  <si>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</si>
  <si>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</si>
  <si>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</si>
  <si>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</si>
  <si>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</si>
  <si>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</si>
  <si>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</si>
  <si>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</si>
  <si>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</si>
  <si>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</si>
  <si>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</si>
  <si>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</si>
  <si>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NAWIERZCHNIE ASFALTOWE</t>
  </si>
  <si>
    <t>D-06.03.01a</t>
  </si>
  <si>
    <t>D-04.01.01</t>
  </si>
  <si>
    <t>NAPRAWA PRZEŁOMÓW</t>
  </si>
  <si>
    <t>D-04.02.01</t>
  </si>
  <si>
    <t>Nawierzchnia z kruszywa łamanego 0/31,5, grubość warstwy po zagęszczeniu 20 cm</t>
  </si>
  <si>
    <t>Oczyszczanie rowów przydrożnych i przepustów z namułu. Grubość namułu do 30 cm i do 50% średnicy przepustu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</si>
  <si>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</si>
  <si>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</si>
  <si>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</si>
  <si>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</si>
  <si>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m.</t>
  </si>
  <si>
    <t>Koryta wykonywane na jezdni głębokość 30 cm w gruncie kat.I-IV</t>
  </si>
  <si>
    <t>t</t>
  </si>
  <si>
    <t xml:space="preserve">REMONT ZJAZDÓW </t>
  </si>
  <si>
    <t>2</t>
  </si>
  <si>
    <t>3</t>
  </si>
  <si>
    <t>6</t>
  </si>
  <si>
    <t>7</t>
  </si>
  <si>
    <t>9</t>
  </si>
  <si>
    <t>Wykonanie podbudowy z kruszywa stabilizowanego mechanicznie 0/63, grubość warstwy po zagęszczeniu 20 cm</t>
  </si>
  <si>
    <t>4</t>
  </si>
  <si>
    <t xml:space="preserve">Warstwa wyrównawcza AC 16 W, grubość 4cm, skrzyżowania i zjazdy indywidualne </t>
  </si>
  <si>
    <t>Lokalne wyrównanie istniejącej nawierzchni AC 16 W</t>
  </si>
  <si>
    <t>10</t>
  </si>
  <si>
    <t>11</t>
  </si>
  <si>
    <t>12</t>
  </si>
  <si>
    <t>13</t>
  </si>
  <si>
    <t>14</t>
  </si>
  <si>
    <t>15</t>
  </si>
  <si>
    <t>Wartość kosztorysowa robót bez podatku VAT</t>
  </si>
  <si>
    <t>Podatek VAT 23%</t>
  </si>
  <si>
    <t>Watrość kosztorysowa robót brutto</t>
  </si>
  <si>
    <t>D-04-03-01</t>
  </si>
  <si>
    <t>KOSZTORYS OFERTOWY</t>
  </si>
  <si>
    <t>Część 3 zamówienia</t>
  </si>
  <si>
    <t>Nr</t>
  </si>
  <si>
    <t>Jedn.
miary</t>
  </si>
  <si>
    <t>D-03.01.03b</t>
  </si>
  <si>
    <t xml:space="preserve">Warstwa wyrównawcza AC 16 W, grubość 4cm, wraz z oczyszczeniem i skropieniem </t>
  </si>
  <si>
    <t xml:space="preserve">Wykonanie i zagęszczenie warstwy odsączającej, grubość po zagęszczeniu 10 cm </t>
  </si>
  <si>
    <t>Remont drogi powiatowej nr 3530W Klwatka – Bogusławice – Skaryszew
od km 3+675 do km 5+625, odcinek długości 1 950 m</t>
  </si>
  <si>
    <t>Umocnienie pobocza kruszywem łamanym 0/31,5, grubość warstwy po zagęszczniu średnio 10 cm</t>
  </si>
  <si>
    <t>Mechaniczne oczyszczenie i skropienie emulsją asfaltową na zimno podbudowy i nawierzchni bitumicznej</t>
  </si>
  <si>
    <r>
      <t>W-wa wyrównawcza z betonu asfaltowego AC W 16, średnio 200kg/m</t>
    </r>
    <r>
      <rPr>
        <vertAlign val="superscript"/>
        <sz val="11"/>
        <color indexed="8"/>
        <rFont val="Calibri"/>
        <family val="2"/>
      </rPr>
      <t>2</t>
    </r>
  </si>
  <si>
    <t>Nawierzchnie z mieszanek mineralno-bitumicznych grysowo-żwirowych AC 11 S, warstwa asfaltowa ścieralna, grubości 4·cm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</si>
  <si>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</si>
  <si>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…………………………………...……................</t>
  </si>
  <si>
    <t>(podpis i pieczęć upełnomocnionego
przedstawiciela Wykonawcy)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</si>
</sst>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  <numFmt numFmtId="169" formatCode="#,##0.00\ &quot;zł&quot;"/>
  </numFmts>
  <fonts count="51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0" fontId="26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3" fontId="26" fillId="34" borderId="14" xfId="0" applyNumberFormat="1" applyFont="1" applyFill="1" applyBorder="1" applyAlignment="1">
      <alignment horizontal="center" vertical="center" wrapText="1"/>
    </xf>
    <xf numFmtId="49" fontId="19" fillId="35" borderId="18" xfId="0" applyNumberFormat="1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vertical="center"/>
    </xf>
    <xf numFmtId="4" fontId="19" fillId="35" borderId="19" xfId="0" applyNumberFormat="1" applyFont="1" applyFill="1" applyBorder="1" applyAlignment="1">
      <alignment horizontal="center" vertical="center"/>
    </xf>
    <xf numFmtId="4" fontId="1" fillId="35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49" fontId="19" fillId="35" borderId="21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vertical="center" wrapText="1"/>
    </xf>
    <xf numFmtId="169" fontId="19" fillId="35" borderId="19" xfId="0" applyNumberFormat="1" applyFont="1" applyFill="1" applyBorder="1" applyAlignment="1">
      <alignment vertical="center"/>
    </xf>
    <xf numFmtId="169" fontId="1" fillId="35" borderId="20" xfId="0" applyNumberFormat="1" applyFont="1" applyFill="1" applyBorder="1" applyAlignment="1">
      <alignment vertical="center"/>
    </xf>
    <xf numFmtId="169" fontId="19" fillId="35" borderId="0" xfId="0" applyNumberFormat="1" applyFont="1" applyFill="1" applyBorder="1" applyAlignment="1">
      <alignment vertical="center"/>
    </xf>
    <xf numFmtId="169" fontId="1" fillId="35" borderId="22" xfId="0" applyNumberFormat="1" applyFont="1" applyFill="1" applyBorder="1" applyAlignment="1">
      <alignment vertical="center"/>
    </xf>
    <xf numFmtId="169" fontId="19" fillId="33" borderId="10" xfId="0" applyNumberFormat="1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vertical="center"/>
    </xf>
    <xf numFmtId="169" fontId="1" fillId="0" borderId="10" xfId="0" applyNumberFormat="1" applyFont="1" applyFill="1" applyBorder="1" applyAlignment="1" applyProtection="1">
      <alignment vertical="center" wrapText="1"/>
      <protection locked="0"/>
    </xf>
    <xf numFmtId="169" fontId="1" fillId="0" borderId="12" xfId="0" applyNumberFormat="1" applyFont="1" applyFill="1" applyBorder="1" applyAlignment="1" applyProtection="1">
      <alignment vertical="center" wrapText="1"/>
      <protection locked="0"/>
    </xf>
    <xf numFmtId="169" fontId="1" fillId="0" borderId="14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60" zoomScaleNormal="160" zoomScalePageLayoutView="0" workbookViewId="0" topLeftCell="A1">
      <selection activeCell="A3" sqref="A3:G3"/>
    </sheetView>
  </sheetViews>
  <sheetFormatPr defaultColWidth="6.796875" defaultRowHeight="14.25"/>
  <cols>
    <col min="1" max="1" width="2.69921875" style="1" bestFit="1" customWidth="1"/>
    <col min="2" max="2" width="10.59765625" style="2" customWidth="1"/>
    <col min="3" max="3" width="32.59765625" style="3" customWidth="1"/>
    <col min="4" max="4" width="5.19921875" style="2" bestFit="1" customWidth="1"/>
    <col min="5" max="5" width="8.09765625" style="2" bestFit="1" customWidth="1"/>
    <col min="6" max="6" width="10.59765625" style="23" customWidth="1"/>
    <col min="7" max="7" width="12.59765625" style="23" customWidth="1"/>
    <col min="8" max="8" width="6.69921875" style="2" hidden="1" customWidth="1"/>
    <col min="9" max="16384" width="6.69921875" style="3" customWidth="1"/>
  </cols>
  <sheetData>
    <row r="1" spans="1:7" ht="15.75">
      <c r="A1" s="25" t="s">
        <v>51</v>
      </c>
      <c r="B1" s="25"/>
      <c r="C1" s="25"/>
      <c r="D1" s="25"/>
      <c r="E1" s="25"/>
      <c r="F1" s="25"/>
      <c r="G1" s="25"/>
    </row>
    <row r="2" spans="1:7" ht="24.75" customHeight="1">
      <c r="A2" s="26" t="s">
        <v>52</v>
      </c>
      <c r="B2" s="26"/>
      <c r="C2" s="26"/>
      <c r="D2" s="26"/>
      <c r="E2" s="26"/>
      <c r="F2" s="26"/>
      <c r="G2" s="26"/>
    </row>
    <row r="3" spans="1:7" ht="30" customHeight="1">
      <c r="A3" s="27" t="s">
        <v>58</v>
      </c>
      <c r="B3" s="27"/>
      <c r="C3" s="27"/>
      <c r="D3" s="27"/>
      <c r="E3" s="27"/>
      <c r="F3" s="27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8" ht="45">
      <c r="A5" s="29" t="s">
        <v>53</v>
      </c>
      <c r="B5" s="30" t="s">
        <v>0</v>
      </c>
      <c r="C5" s="30" t="s">
        <v>1</v>
      </c>
      <c r="D5" s="30" t="s">
        <v>54</v>
      </c>
      <c r="E5" s="30" t="s">
        <v>2</v>
      </c>
      <c r="F5" s="31" t="s">
        <v>3</v>
      </c>
      <c r="G5" s="31" t="s">
        <v>4</v>
      </c>
      <c r="H5" s="24" t="s">
        <v>4</v>
      </c>
    </row>
    <row r="6" spans="1:8" ht="15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4">
        <v>6</v>
      </c>
      <c r="G6" s="34">
        <v>7</v>
      </c>
      <c r="H6" s="24"/>
    </row>
    <row r="7" spans="1:8" ht="15">
      <c r="A7" s="35"/>
      <c r="B7" s="36"/>
      <c r="C7" s="37" t="s">
        <v>6</v>
      </c>
      <c r="D7" s="36"/>
      <c r="E7" s="36"/>
      <c r="F7" s="38"/>
      <c r="G7" s="39"/>
      <c r="H7" s="4"/>
    </row>
    <row r="8" spans="1:8" ht="60">
      <c r="A8" s="5" t="s">
        <v>5</v>
      </c>
      <c r="B8" s="6" t="s">
        <v>7</v>
      </c>
      <c r="C8" s="7" t="s">
        <v>8</v>
      </c>
      <c r="D8" s="6" t="s">
        <v>9</v>
      </c>
      <c r="E8" s="8">
        <v>1.95</v>
      </c>
      <c r="F8" s="56"/>
      <c r="G8" s="48">
        <f>ROUND(E8*F8,2)</f>
        <v>0</v>
      </c>
      <c r="H8" s="9">
        <f>G8</f>
        <v>0</v>
      </c>
    </row>
    <row r="9" spans="1:8" ht="15">
      <c r="A9" s="35"/>
      <c r="B9" s="36"/>
      <c r="C9" s="37" t="s">
        <v>11</v>
      </c>
      <c r="D9" s="36"/>
      <c r="E9" s="36"/>
      <c r="F9" s="49"/>
      <c r="G9" s="50"/>
      <c r="H9" s="9"/>
    </row>
    <row r="10" spans="1:8" ht="45">
      <c r="A10" s="10" t="s">
        <v>32</v>
      </c>
      <c r="B10" s="11" t="s">
        <v>18</v>
      </c>
      <c r="C10" s="12" t="s">
        <v>59</v>
      </c>
      <c r="D10" s="11" t="s">
        <v>63</v>
      </c>
      <c r="E10" s="13">
        <v>3900</v>
      </c>
      <c r="F10" s="57"/>
      <c r="G10" s="48">
        <f>ROUND(E10*F10,2)</f>
        <v>0</v>
      </c>
      <c r="H10" s="14"/>
    </row>
    <row r="11" spans="1:8" ht="15">
      <c r="A11" s="35"/>
      <c r="B11" s="36"/>
      <c r="C11" s="37" t="s">
        <v>12</v>
      </c>
      <c r="D11" s="36"/>
      <c r="E11" s="36"/>
      <c r="F11" s="49"/>
      <c r="G11" s="50"/>
      <c r="H11" s="14"/>
    </row>
    <row r="12" spans="1:8" ht="45">
      <c r="A12" s="5" t="s">
        <v>33</v>
      </c>
      <c r="B12" s="15" t="s">
        <v>55</v>
      </c>
      <c r="C12" s="7" t="s">
        <v>23</v>
      </c>
      <c r="D12" s="6" t="s">
        <v>10</v>
      </c>
      <c r="E12" s="8">
        <v>3670</v>
      </c>
      <c r="F12" s="56"/>
      <c r="G12" s="48">
        <f>ROUND(E12*F12,2)</f>
        <v>0</v>
      </c>
      <c r="H12" s="14"/>
    </row>
    <row r="13" spans="1:8" ht="15">
      <c r="A13" s="35"/>
      <c r="B13" s="36"/>
      <c r="C13" s="37" t="s">
        <v>17</v>
      </c>
      <c r="D13" s="36"/>
      <c r="E13" s="36"/>
      <c r="F13" s="49"/>
      <c r="G13" s="50"/>
      <c r="H13" s="9"/>
    </row>
    <row r="14" spans="1:8" ht="45">
      <c r="A14" s="5" t="s">
        <v>38</v>
      </c>
      <c r="B14" s="6" t="s">
        <v>50</v>
      </c>
      <c r="C14" s="7" t="s">
        <v>60</v>
      </c>
      <c r="D14" s="11" t="s">
        <v>63</v>
      </c>
      <c r="E14" s="8">
        <v>22238.2</v>
      </c>
      <c r="F14" s="56"/>
      <c r="G14" s="48">
        <f>ROUND(E14*F14,2)</f>
        <v>0</v>
      </c>
      <c r="H14" s="4"/>
    </row>
    <row r="15" spans="1:8" ht="30">
      <c r="A15" s="5" t="s">
        <v>13</v>
      </c>
      <c r="B15" s="6" t="s">
        <v>15</v>
      </c>
      <c r="C15" s="7" t="s">
        <v>40</v>
      </c>
      <c r="D15" s="6" t="s">
        <v>30</v>
      </c>
      <c r="E15" s="8">
        <v>180</v>
      </c>
      <c r="F15" s="56"/>
      <c r="G15" s="48">
        <f>ROUND(E15*F15,2)</f>
        <v>0</v>
      </c>
      <c r="H15" s="4"/>
    </row>
    <row r="16" spans="1:8" ht="32.25">
      <c r="A16" s="5" t="s">
        <v>34</v>
      </c>
      <c r="B16" s="6" t="s">
        <v>15</v>
      </c>
      <c r="C16" s="7" t="s">
        <v>61</v>
      </c>
      <c r="D16" s="6" t="s">
        <v>30</v>
      </c>
      <c r="E16" s="8">
        <v>2184</v>
      </c>
      <c r="F16" s="56"/>
      <c r="G16" s="48">
        <f>ROUND(E16*F16,2)</f>
        <v>0</v>
      </c>
      <c r="H16" s="4"/>
    </row>
    <row r="17" spans="1:8" ht="45">
      <c r="A17" s="5" t="s">
        <v>35</v>
      </c>
      <c r="B17" s="6" t="s">
        <v>15</v>
      </c>
      <c r="C17" s="7" t="s">
        <v>39</v>
      </c>
      <c r="D17" s="11" t="s">
        <v>63</v>
      </c>
      <c r="E17" s="8">
        <v>153.2</v>
      </c>
      <c r="F17" s="56"/>
      <c r="G17" s="48">
        <f>ROUND(E17*F17,2)</f>
        <v>0</v>
      </c>
      <c r="H17" s="4"/>
    </row>
    <row r="18" spans="1:8" ht="60">
      <c r="A18" s="5" t="s">
        <v>16</v>
      </c>
      <c r="B18" s="6" t="s">
        <v>15</v>
      </c>
      <c r="C18" s="7" t="s">
        <v>62</v>
      </c>
      <c r="D18" s="11" t="s">
        <v>63</v>
      </c>
      <c r="E18" s="8">
        <v>10878.2</v>
      </c>
      <c r="F18" s="56"/>
      <c r="G18" s="48">
        <f>ROUND(E18*F18,2)</f>
        <v>0</v>
      </c>
      <c r="H18" s="4"/>
    </row>
    <row r="19" spans="1:8" ht="15">
      <c r="A19" s="35"/>
      <c r="B19" s="36"/>
      <c r="C19" s="37" t="s">
        <v>20</v>
      </c>
      <c r="D19" s="36"/>
      <c r="E19" s="36"/>
      <c r="F19" s="49"/>
      <c r="G19" s="50"/>
      <c r="H19" s="4"/>
    </row>
    <row r="20" spans="1:8" ht="30">
      <c r="A20" s="46" t="s">
        <v>36</v>
      </c>
      <c r="B20" s="17" t="s">
        <v>19</v>
      </c>
      <c r="C20" s="47" t="s">
        <v>29</v>
      </c>
      <c r="D20" s="17" t="s">
        <v>63</v>
      </c>
      <c r="E20" s="18">
        <v>440</v>
      </c>
      <c r="F20" s="58"/>
      <c r="G20" s="48">
        <f>ROUND(E20*F20,2)</f>
        <v>0</v>
      </c>
      <c r="H20" s="19"/>
    </row>
    <row r="21" spans="1:8" ht="45">
      <c r="A21" s="46" t="s">
        <v>41</v>
      </c>
      <c r="B21" s="17" t="s">
        <v>21</v>
      </c>
      <c r="C21" s="47" t="s">
        <v>57</v>
      </c>
      <c r="D21" s="17" t="s">
        <v>63</v>
      </c>
      <c r="E21" s="18">
        <v>440</v>
      </c>
      <c r="F21" s="58"/>
      <c r="G21" s="48">
        <f>ROUND(E21*F21,2)</f>
        <v>0</v>
      </c>
      <c r="H21" s="19"/>
    </row>
    <row r="22" spans="1:8" ht="45">
      <c r="A22" s="46" t="s">
        <v>42</v>
      </c>
      <c r="B22" s="17" t="s">
        <v>14</v>
      </c>
      <c r="C22" s="47" t="s">
        <v>37</v>
      </c>
      <c r="D22" s="17" t="s">
        <v>63</v>
      </c>
      <c r="E22" s="18">
        <v>440</v>
      </c>
      <c r="F22" s="58"/>
      <c r="G22" s="48">
        <f>ROUND(E22*F22,2)</f>
        <v>0</v>
      </c>
      <c r="H22" s="19"/>
    </row>
    <row r="23" spans="1:8" ht="45">
      <c r="A23" s="46" t="s">
        <v>43</v>
      </c>
      <c r="B23" s="17" t="s">
        <v>15</v>
      </c>
      <c r="C23" s="47" t="s">
        <v>56</v>
      </c>
      <c r="D23" s="17" t="s">
        <v>63</v>
      </c>
      <c r="E23" s="18">
        <v>440</v>
      </c>
      <c r="F23" s="58"/>
      <c r="G23" s="48">
        <f>ROUND(E23*F23,2)</f>
        <v>0</v>
      </c>
      <c r="H23" s="19"/>
    </row>
    <row r="24" spans="1:8" ht="15">
      <c r="A24" s="43"/>
      <c r="B24" s="44"/>
      <c r="C24" s="45" t="s">
        <v>31</v>
      </c>
      <c r="D24" s="44"/>
      <c r="E24" s="44"/>
      <c r="F24" s="51"/>
      <c r="G24" s="52"/>
      <c r="H24" s="16"/>
    </row>
    <row r="25" spans="1:8" ht="45">
      <c r="A25" s="5" t="s">
        <v>44</v>
      </c>
      <c r="B25" s="6" t="s">
        <v>14</v>
      </c>
      <c r="C25" s="7" t="s">
        <v>22</v>
      </c>
      <c r="D25" s="11" t="s">
        <v>63</v>
      </c>
      <c r="E25" s="8">
        <v>80</v>
      </c>
      <c r="F25" s="56"/>
      <c r="G25" s="48">
        <f>ROUND(E25*F25,2)</f>
        <v>0</v>
      </c>
      <c r="H25" s="4"/>
    </row>
    <row r="26" spans="1:8" ht="30">
      <c r="A26" s="5" t="s">
        <v>45</v>
      </c>
      <c r="B26" s="6" t="s">
        <v>24</v>
      </c>
      <c r="C26" s="7" t="s">
        <v>25</v>
      </c>
      <c r="D26" s="6" t="s">
        <v>26</v>
      </c>
      <c r="E26" s="8">
        <v>6</v>
      </c>
      <c r="F26" s="56"/>
      <c r="G26" s="48">
        <f>ROUND(E26*F26,2)</f>
        <v>0</v>
      </c>
      <c r="H26" s="16"/>
    </row>
    <row r="27" spans="1:8" ht="30">
      <c r="A27" s="5" t="s">
        <v>46</v>
      </c>
      <c r="B27" s="6" t="s">
        <v>24</v>
      </c>
      <c r="C27" s="7" t="s">
        <v>27</v>
      </c>
      <c r="D27" s="11" t="s">
        <v>28</v>
      </c>
      <c r="E27" s="8">
        <v>18</v>
      </c>
      <c r="F27" s="56"/>
      <c r="G27" s="48">
        <f>ROUND(E27*F27,2)</f>
        <v>0</v>
      </c>
      <c r="H27" s="4"/>
    </row>
    <row r="28" spans="1:8" ht="15">
      <c r="A28" s="20"/>
      <c r="B28" s="21"/>
      <c r="C28" s="55"/>
      <c r="D28" s="55"/>
      <c r="E28" s="55"/>
      <c r="F28" s="54" t="s">
        <v>47</v>
      </c>
      <c r="G28" s="53">
        <f>SUM(G8:G27)</f>
        <v>0</v>
      </c>
      <c r="H28" s="4"/>
    </row>
    <row r="29" spans="1:8" ht="15">
      <c r="A29" s="20"/>
      <c r="B29" s="22"/>
      <c r="C29" s="55"/>
      <c r="D29" s="55"/>
      <c r="E29" s="55"/>
      <c r="F29" s="54" t="s">
        <v>48</v>
      </c>
      <c r="G29" s="53">
        <f>ROUND(G28*0.23,2)</f>
        <v>0</v>
      </c>
      <c r="H29" s="4"/>
    </row>
    <row r="30" spans="1:8" ht="15">
      <c r="A30" s="20"/>
      <c r="B30" s="22"/>
      <c r="C30" s="55"/>
      <c r="D30" s="55"/>
      <c r="E30" s="55"/>
      <c r="F30" s="54" t="s">
        <v>49</v>
      </c>
      <c r="G30" s="53">
        <f>G28+G29</f>
        <v>0</v>
      </c>
      <c r="H30" s="4"/>
    </row>
    <row r="31" ht="15">
      <c r="H31" s="16"/>
    </row>
    <row r="32" ht="15">
      <c r="H32" s="19"/>
    </row>
    <row r="33" ht="15">
      <c r="H33" s="19"/>
    </row>
    <row r="34" ht="15">
      <c r="H34" s="19"/>
    </row>
    <row r="35" ht="15">
      <c r="H35" s="19"/>
    </row>
    <row r="36" spans="1:8" ht="15" customHeight="1">
      <c r="A36" s="40"/>
      <c r="D36" s="41" t="s">
        <v>64</v>
      </c>
      <c r="E36" s="41"/>
      <c r="F36" s="41"/>
      <c r="G36" s="41"/>
      <c r="H36" s="24"/>
    </row>
    <row r="37" spans="1:8" ht="30" customHeight="1">
      <c r="A37" s="40"/>
      <c r="D37" s="42" t="s">
        <v>65</v>
      </c>
      <c r="E37" s="42"/>
      <c r="F37" s="42"/>
      <c r="G37" s="42"/>
      <c r="H37" s="24"/>
    </row>
  </sheetData>
  <sheetProtection sheet="1"/>
  <mergeCells count="5">
    <mergeCell ref="D37:G37"/>
    <mergeCell ref="A3:G3"/>
    <mergeCell ref="A2:G2"/>
    <mergeCell ref="A1:G1"/>
    <mergeCell ref="D36:G36"/>
  </mergeCells>
  <printOptions horizontalCentered="1"/>
  <pageMargins left="0.7874015748031497" right="0.5905511811023623" top="0.7874015748031497" bottom="0.7874015748031497" header="0.3937007874015748" footer="0.3937007874015748"/>
  <pageSetup fitToHeight="2" fitToWidth="0" horizontalDpi="600" verticalDpi="600" orientation="portrait" paperSize="9" scale="97" r:id="rId1"/>
  <headerFooter alignWithMargins="0">
    <oddHeader>&amp;RFormularz 2.3</oddHeader>
  </headerFooter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2020-06-04T13:36:36Z</cp:lastPrinted>
  <dcterms:created xsi:type="dcterms:W3CDTF">2014-03-13T09:03:16Z</dcterms:created>
  <dcterms:modified xsi:type="dcterms:W3CDTF">2020-06-04T13:40:58Z</dcterms:modified>
  <cp:category/>
  <cp:version/>
  <cp:contentType/>
  <cp:contentStatus/>
  <cp:revision>6</cp:revision>
</cp:coreProperties>
</file>