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_Przetargi 2020\Zad. 7 Budowa drogi powiatowej 3336W Wieniawa - Przytyk - Jedlińsk\"/>
    </mc:Choice>
  </mc:AlternateContent>
  <xr:revisionPtr revIDLastSave="0" documentId="13_ncr:1_{D7420D50-2DBB-4FF0-987E-43BF47383DB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osztorys ofertowy - pozmianach" sheetId="1" r:id="rId1"/>
  </sheets>
  <definedNames>
    <definedName name="_xlnm.Print_Area" localSheetId="0">'Kosztorys ofertowy - pozmianach'!$A$1:$G$114</definedName>
    <definedName name="_xlnm.Print_Titles" localSheetId="0">'Kosztorys ofertowy - pozmianach'!$4:$6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8" i="1" l="1"/>
  <c r="G107" i="1"/>
  <c r="G106" i="1"/>
  <c r="G47" i="1" l="1"/>
  <c r="G48" i="1" l="1"/>
  <c r="G59" i="1" l="1"/>
  <c r="G58" i="1"/>
  <c r="G52" i="1"/>
  <c r="G51" i="1"/>
  <c r="G76" i="1" l="1"/>
  <c r="G105" i="1"/>
  <c r="G104" i="1"/>
  <c r="G103" i="1"/>
  <c r="G100" i="1"/>
  <c r="G98" i="1"/>
  <c r="G97" i="1"/>
  <c r="G94" i="1"/>
  <c r="G92" i="1"/>
  <c r="G91" i="1"/>
  <c r="G90" i="1"/>
  <c r="G89" i="1"/>
  <c r="G87" i="1"/>
  <c r="G86" i="1"/>
  <c r="G83" i="1"/>
  <c r="G82" i="1"/>
  <c r="G80" i="1"/>
  <c r="G79" i="1"/>
  <c r="G78" i="1"/>
  <c r="G77" i="1"/>
  <c r="G75" i="1"/>
  <c r="G74" i="1"/>
  <c r="G73" i="1"/>
  <c r="G70" i="1"/>
  <c r="G68" i="1"/>
  <c r="G67" i="1"/>
  <c r="G65" i="1"/>
  <c r="G61" i="1"/>
  <c r="G57" i="1"/>
  <c r="G55" i="1"/>
  <c r="G54" i="1"/>
  <c r="G53" i="1"/>
  <c r="G49" i="1"/>
  <c r="G45" i="1"/>
  <c r="G43" i="1"/>
  <c r="G42" i="1"/>
  <c r="G41" i="1"/>
  <c r="G40" i="1"/>
  <c r="G37" i="1"/>
  <c r="G35" i="1"/>
  <c r="G32" i="1"/>
  <c r="G31" i="1"/>
  <c r="G30" i="1"/>
  <c r="G29" i="1"/>
  <c r="G28" i="1"/>
  <c r="G27" i="1"/>
  <c r="G26" i="1"/>
  <c r="G25" i="1"/>
  <c r="G24" i="1"/>
  <c r="G23" i="1"/>
  <c r="G21" i="1"/>
  <c r="G19" i="1"/>
  <c r="G17" i="1"/>
  <c r="G16" i="1"/>
  <c r="G15" i="1"/>
  <c r="G14" i="1"/>
  <c r="G13" i="1"/>
  <c r="G12" i="1"/>
  <c r="G11" i="1"/>
  <c r="G9" i="1"/>
</calcChain>
</file>

<file path=xl/sharedStrings.xml><?xml version="1.0" encoding="utf-8"?>
<sst xmlns="http://schemas.openxmlformats.org/spreadsheetml/2006/main" count="358" uniqueCount="164">
  <si>
    <t>szt.</t>
  </si>
  <si>
    <t>Rozebranie nawierzchni asfaltowych grubość warstwy do 15 cm</t>
  </si>
  <si>
    <t>Rozebranie podbudowy z kruszywa gr. w-wy 35cm</t>
  </si>
  <si>
    <t>Rozebranie krawężników betonowych na ławie betonowej</t>
  </si>
  <si>
    <t xml:space="preserve">Zdjęcie tablic znaków drogowych, znaki zakazu, nakazu, ostrzegawcze, informacyjne </t>
  </si>
  <si>
    <t>Rozebranie słupków stalowych/betonowych</t>
  </si>
  <si>
    <t>Roboty ziemne z transportem urobku w obrębie lub  poza  terenem budowy</t>
  </si>
  <si>
    <t>Formowanie i zagęszczanie nasypów</t>
  </si>
  <si>
    <t>podbudowa z miesz. niezw. z kruszywa C50/30, 0/63 mm, grubosci 22 cm</t>
  </si>
  <si>
    <t>Podbudowa z kruszywa łamanego stabilizowanego mechanicznie</t>
  </si>
  <si>
    <t>Warstwa gr. 4 cm na jezdni - AC11S wraz z oczyszczeniem i skropieniem</t>
  </si>
  <si>
    <t xml:space="preserve">Wykonanie warstwy mrozoochronnej   zagęszczonej mechanicznie, grubość warstwy 22 cm   </t>
  </si>
  <si>
    <t>D.04.02.02</t>
  </si>
  <si>
    <t>Rozłożenie geosiatki dwukierunkowej</t>
  </si>
  <si>
    <t>Przepusty rurowe pod zjazdami, rury z tworzyw sztucznych Fi·40·cm</t>
  </si>
  <si>
    <t>Przepusty rurowe pod zjazdami, ścianki czołowe dla rur Fi 40·cm</t>
  </si>
  <si>
    <t>Pobocze z kruszywa łamanego 0/31,5 mm gr. w-wy 10 cm</t>
  </si>
  <si>
    <t>Umocnienie skarp elementami prefabrykowanymi - płyta ażurowa 0,4x0,6x0,1  na podsycpce cem. piakowej grubości 10 cm</t>
  </si>
  <si>
    <t>Humusowanie i obsianie skarp, przy grubości warstwy humusu 10·cm</t>
  </si>
  <si>
    <t>Przestawienie kapliczki</t>
  </si>
  <si>
    <t>Zabezpieczenie studni</t>
  </si>
  <si>
    <t>Ścinanie drzew o średnicy 10- 15 cm wraz z karczowaniem pni oraz wywiezieniem dłużyc, gałęzi i karpiny</t>
  </si>
  <si>
    <t>Ścinanie drzew o średnicy 26-35 cm wraz z karczowaniem pni oraz wywiezieniem dłużyc, gałęzi i karpiny</t>
  </si>
  <si>
    <t>Ścinanie drzew o średnicy 36-55 cm wraz z karczowaniem pni oraz wywiezieniem dłużyc, gałęzi i karpiny</t>
  </si>
  <si>
    <t>Ścinanie drzew o średnicy 56-75 cm wraz z karczowaniem pni oraz wywiezieniem dłużyc, gałęzi i karpiny</t>
  </si>
  <si>
    <t>Ścinanie drzew o średnicy 76-130 cm wraz z karczowaniem pni oraz wywiezieniem dłużyc, gałęzi i karpiny</t>
  </si>
  <si>
    <t>ha</t>
  </si>
  <si>
    <t>Rozebranie przepustów d=1200</t>
  </si>
  <si>
    <t>Rozebranie przepustów d=600</t>
  </si>
  <si>
    <t>Rozebranie przepustów d=400</t>
  </si>
  <si>
    <t>kruszywo stabilizowane mechanicznie C50/30      0-31,5mm gr. 15 cm dla zjazdów z kostki i kruszywa</t>
  </si>
  <si>
    <t xml:space="preserve">kruszywo stabilizowane mechanicznie C50/30        0-8 mm gr. 10 cm dla zjazdów z kostki </t>
  </si>
  <si>
    <t>Podbudowa z AC22P gr. 7 cm wraz z oczyszczeniem i skropieniem</t>
  </si>
  <si>
    <t>Warstwa gr. 5 cm dla jezdni - AC16W wraz z oczyszczeniem i skropieniem</t>
  </si>
  <si>
    <t>Ścieki  korytkowy przy krawędzi jezdni z elementów betonowych, 60x50x15 na podsypce cementowo-piaskowej gr 5 cm i na  ławie  z oporem z betonu klasy  C12/15</t>
  </si>
  <si>
    <t>Ścieki  korytkowy przy krawędzi jezdni z elementów betonowych, 28x50x10 na podsypce cementowo-piaskowej gr 3 cm i na  ławie  z oporem z betonu klasy  C12/15</t>
  </si>
  <si>
    <t>mb</t>
  </si>
  <si>
    <t>Ułożenie korytka kolejowego na gruncie stabilizowanym spoiwem wraz z opsypaniem na podsypce cem - piaskowej gr. 5,0 cm</t>
  </si>
  <si>
    <t>Ścinanie drzew o średnicy 16-25 cm wraz z karczowaniem pni oraz wywiezieniem dłużyc, gałęzi i karpiny</t>
  </si>
  <si>
    <t>Studnie chłonne o śr 1200 mm</t>
  </si>
  <si>
    <t>Mechaniczne karczowanie, krzaki i poszycia średniej gęstości z transportem poza teren budowy</t>
  </si>
  <si>
    <t>Przepusty rurowe pod drogami, rury z tworzyw sztucznych Fi·60·cm</t>
  </si>
  <si>
    <t>m</t>
  </si>
  <si>
    <t>Przepusty rurowe pod zjazdami, ścianki czołowe dla rur Fi 60cm</t>
  </si>
  <si>
    <t>Zdjęcie warstwy ziemi urodzdajnej gr. 20 cm, do późniejszego wykorzystania</t>
  </si>
  <si>
    <t>Przepusty skrzynkowe 1000x1000mm wraz z wykonaniem ścianek czołowych zgodnie z dokumentacją projektową</t>
  </si>
  <si>
    <t>Przepust skrzynkowe 1500x1500mm wraz z wykonaniem ścianek czołowych zgodnie z dokumentacją projektową</t>
  </si>
  <si>
    <t>Rozebranie ogrodzeń betonowych</t>
  </si>
  <si>
    <t>Rozebranie ogrodzeń z siatki</t>
  </si>
  <si>
    <t>Odbudowa ogrodzeń betonowych</t>
  </si>
  <si>
    <t>Odbudowa ogrodzeń z siatki</t>
  </si>
  <si>
    <t>Wykonanie przegród rowów z palisady drewnianej wraz z umocnieniem dna i skarp</t>
  </si>
  <si>
    <t>Wartość kosztorysowa netto</t>
  </si>
  <si>
    <t>Podatek Vat 23%</t>
  </si>
  <si>
    <t>Wartość kosztorysowa brutto</t>
  </si>
  <si>
    <t>(podpis i pieczęć upełnomocnionego przedstawiciela Wykonawcy)</t>
  </si>
  <si>
    <t>Numer
Specyfikacji Technicznej</t>
  </si>
  <si>
    <t>Jednostka</t>
  </si>
  <si>
    <t>Wartość
PLN</t>
  </si>
  <si>
    <t>Nazwa</t>
  </si>
  <si>
    <t>Ilość</t>
  </si>
  <si>
    <t>D.01.00.00</t>
  </si>
  <si>
    <t>ROBOTY PRZYGOTOWAWCZE</t>
  </si>
  <si>
    <t>x</t>
  </si>
  <si>
    <t>Odtworzenie trasy i punktów wysokościowych</t>
  </si>
  <si>
    <t>km</t>
  </si>
  <si>
    <t>D-01.02.01b</t>
  </si>
  <si>
    <t>Drzewa do zabezpieczenia i ochrony na czas budowy</t>
  </si>
  <si>
    <t>szt</t>
  </si>
  <si>
    <t>D.01.02.02</t>
  </si>
  <si>
    <t>Zdjęcie warstwy humusu i/lub darniny</t>
  </si>
  <si>
    <t>D.01.02.04</t>
  </si>
  <si>
    <t>D.02.00.00</t>
  </si>
  <si>
    <t>ROBOTY ZIEMNE</t>
  </si>
  <si>
    <t>D.02.01.01</t>
  </si>
  <si>
    <t>Wykonanie wykopów</t>
  </si>
  <si>
    <t>D.02.03.01</t>
  </si>
  <si>
    <t>Wykonanie nasypów - grunt z wykopu</t>
  </si>
  <si>
    <t>D.03.00.00</t>
  </si>
  <si>
    <t>D.03.01.01</t>
  </si>
  <si>
    <t>Przepusty pod koroną drogi</t>
  </si>
  <si>
    <t>D.03.01.01b</t>
  </si>
  <si>
    <t>D.03.04.01</t>
  </si>
  <si>
    <t>Studnie chłonne</t>
  </si>
  <si>
    <t>D.04.00.00</t>
  </si>
  <si>
    <t>PODBUDOWY</t>
  </si>
  <si>
    <t>D.04.04.02</t>
  </si>
  <si>
    <t>D.04.05.01</t>
  </si>
  <si>
    <t>grunt stabilizoway spoiwem hydraulicznym C 0,4/0,5 gr. 15 cm zjazdów</t>
  </si>
  <si>
    <t>Podbudowa z betonu asfaltowego</t>
  </si>
  <si>
    <t>D.05.00.00</t>
  </si>
  <si>
    <t>NAWIERZCHNIE</t>
  </si>
  <si>
    <t>D.05.03.05</t>
  </si>
  <si>
    <t>Nawierzchnia z betonu asfaltowego</t>
  </si>
  <si>
    <t>Warstwa ścieralna z betonu asfaltowego</t>
  </si>
  <si>
    <t>Warstwa wiążąca z betonu asfaltowego</t>
  </si>
  <si>
    <t>D.05.03.11</t>
  </si>
  <si>
    <t>D.05.03.26b</t>
  </si>
  <si>
    <t>D.06.00.00</t>
  </si>
  <si>
    <t>ROBOTY  WYKOŃCZENIOWE</t>
  </si>
  <si>
    <t>D.06.02.01</t>
  </si>
  <si>
    <t>Przepusty pod zjazdami</t>
  </si>
  <si>
    <t>D.06.03.01</t>
  </si>
  <si>
    <t>D.06.01.01.61</t>
  </si>
  <si>
    <t>Odbudowa ogrodzeń</t>
  </si>
  <si>
    <t>D.07.00.00</t>
  </si>
  <si>
    <t>OZNAKOWANIE DRÓG I URZĄDZENIA BEZPIECZEŃSTWA  RUCHU</t>
  </si>
  <si>
    <t>D.07.01.01</t>
  </si>
  <si>
    <t>Oznakowanie poziome</t>
  </si>
  <si>
    <t>Oznakowanie poziome jezdni mat. cienkowarstwowe - linie przerywane</t>
  </si>
  <si>
    <t>D.07.02.01</t>
  </si>
  <si>
    <t>Oznakowanie pionowe</t>
  </si>
  <si>
    <t>Elementy BRD</t>
  </si>
  <si>
    <t>- bariery ochronne N2W3 U-14a</t>
  </si>
  <si>
    <t>D.08.00.00</t>
  </si>
  <si>
    <t>ELEMENTY ULIC</t>
  </si>
  <si>
    <t>D.08.01.01</t>
  </si>
  <si>
    <t>Krawężniki betonowe</t>
  </si>
  <si>
    <t>D.08.02.02</t>
  </si>
  <si>
    <t>Zjazdy</t>
  </si>
  <si>
    <t>- brukowa kostka betonowa gr 8 cm na podsypce cem- piask 1:4 gr. 3 cm</t>
  </si>
  <si>
    <t>D-09.00.00</t>
  </si>
  <si>
    <t>ZIELEŃ DROGOWA</t>
  </si>
  <si>
    <t>D-09.01.01</t>
  </si>
  <si>
    <r>
      <rPr>
        <b/>
        <sz val="11"/>
        <rFont val="Calibri"/>
        <family val="2"/>
        <charset val="238"/>
        <scheme val="minor"/>
      </rPr>
      <t>Wycinka zadrzewienia, drzew i krzewów przydrożnych</t>
    </r>
  </si>
  <si>
    <r>
      <rPr>
        <b/>
        <sz val="11"/>
        <rFont val="Calibri"/>
        <family val="2"/>
        <charset val="238"/>
        <scheme val="minor"/>
      </rPr>
      <t>Rozbiórka elementów dróg, ogrodzeń i przepustów</t>
    </r>
  </si>
  <si>
    <r>
      <rPr>
        <b/>
        <sz val="11"/>
        <rFont val="Calibri"/>
        <family val="2"/>
        <charset val="238"/>
        <scheme val="minor"/>
      </rPr>
      <t>ODWODNIENIE KORPUSU
DROGOWEGO</t>
    </r>
  </si>
  <si>
    <r>
      <rPr>
        <b/>
        <sz val="11"/>
        <rFont val="Calibri"/>
        <family val="2"/>
        <charset val="238"/>
        <scheme val="minor"/>
      </rPr>
      <t>Podbudowa i ulepszone podłoże z gruntu lub kruszywa stabilizowanego cementem</t>
    </r>
  </si>
  <si>
    <r>
      <rPr>
        <sz val="11"/>
        <rFont val="Calibri"/>
        <family val="2"/>
        <charset val="238"/>
        <scheme val="minor"/>
      </rPr>
      <t>Frezowanie na zimno istniejących nawierzchni asfaltowych - 4 cm</t>
    </r>
  </si>
  <si>
    <r>
      <rPr>
        <b/>
        <sz val="11"/>
        <rFont val="Calibri"/>
        <family val="2"/>
        <charset val="238"/>
        <scheme val="minor"/>
      </rPr>
      <t>Zabezpieczenie geosiatką nawierzchni asfaltowych</t>
    </r>
  </si>
  <si>
    <r>
      <rPr>
        <sz val="11"/>
        <rFont val="Calibri"/>
        <family val="2"/>
        <charset val="238"/>
        <scheme val="minor"/>
      </rPr>
      <t>Oznakowanie poziome jezdni mat. cienkowarstwowe - linie ciągłe</t>
    </r>
  </si>
  <si>
    <r>
      <rPr>
        <sz val="11"/>
        <rFont val="Calibri"/>
        <family val="2"/>
        <charset val="238"/>
        <scheme val="minor"/>
      </rPr>
      <t>Ustawienie słupków z rur stalowych dla znaków drogowych</t>
    </r>
  </si>
  <si>
    <r>
      <rPr>
        <sz val="11"/>
        <rFont val="Calibri"/>
        <family val="2"/>
        <charset val="238"/>
        <scheme val="minor"/>
      </rPr>
      <t>Przymocowanie tablic znaków drogowych, typ A, B, C, D, G, T /średnie/ I generacji</t>
    </r>
  </si>
  <si>
    <r>
      <rPr>
        <sz val="11"/>
        <rFont val="Calibri"/>
        <family val="2"/>
        <charset val="238"/>
        <scheme val="minor"/>
      </rPr>
      <t>Przymocowanie tablic znaków drogowych, typ A, B, C, D, G, T /średnie/ II generacji</t>
    </r>
  </si>
  <si>
    <r>
      <rPr>
        <sz val="11"/>
        <rFont val="Calibri"/>
        <family val="2"/>
        <charset val="238"/>
        <scheme val="minor"/>
      </rPr>
      <t>Przymocowanie tablic znaków drogowych, typ E
/średnie/</t>
    </r>
  </si>
  <si>
    <r>
      <rPr>
        <sz val="11"/>
        <rFont val="Calibri"/>
        <family val="2"/>
        <charset val="238"/>
        <scheme val="minor"/>
      </rPr>
      <t>- krawężniki betonowe uliczne (20x30x100 cm) na ławie z oporem x betonu C12/15 na podsypce cem.- piask. 1:4 gr. 4 cm</t>
    </r>
  </si>
  <si>
    <r>
      <rPr>
        <sz val="11"/>
        <rFont val="Calibri"/>
        <family val="2"/>
        <charset val="238"/>
        <scheme val="minor"/>
      </rPr>
      <t>- krawężniki betonowe uliczne (15x30x100 cm) na ławie z oporem x betonu C12/15 na podsypce cem.- piask. 1:4 gr. 4 cm</t>
    </r>
  </si>
  <si>
    <r>
      <rPr>
        <b/>
        <sz val="11"/>
        <rFont val="Calibri"/>
        <family val="2"/>
        <charset val="238"/>
        <scheme val="minor"/>
      </rPr>
      <t>Zieleń drogowa - zieleń towarzysząca ciągom komunikacyjnym</t>
    </r>
  </si>
  <si>
    <t>L.p.</t>
  </si>
  <si>
    <r>
      <rPr>
        <b/>
        <sz val="10"/>
        <rFont val="Calibri"/>
        <family val="2"/>
        <charset val="238"/>
        <scheme val="minor"/>
      </rPr>
      <t>Wyszczególnienie
elementów  rozliczeniowych</t>
    </r>
  </si>
  <si>
    <t>zamówienie pn. "Budowa drogi powiatowej nr 3336W Wieniawa - Przytyk - Jedlińsk"</t>
  </si>
  <si>
    <t>odcinek długości 3565,96 m, od km 10+059,47 do km 13+625,43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</si>
  <si>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</si>
  <si>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</si>
  <si>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>Cena jedn.
PLN</t>
  </si>
  <si>
    <t>………………………………………………….......</t>
  </si>
  <si>
    <t>D.01.02.01a</t>
  </si>
  <si>
    <t xml:space="preserve">D.01.01.01
</t>
  </si>
  <si>
    <r>
      <t>grunt niewysadzinowy naturalny o CBR</t>
    </r>
    <r>
      <rPr>
        <sz val="11"/>
        <rFont val="Calibri"/>
        <family val="2"/>
        <charset val="238"/>
      </rPr>
      <t>≥</t>
    </r>
    <r>
      <rPr>
        <sz val="12.65"/>
        <rFont val="Calibri"/>
        <family val="2"/>
        <charset val="238"/>
      </rPr>
      <t>20% gr. 25 cm dla G3</t>
    </r>
  </si>
  <si>
    <t>D.04.02.01A</t>
  </si>
  <si>
    <t>m2</t>
  </si>
  <si>
    <t>grunt stabilizoway spoiwem hydraulicznym C 6/9 gr. 15 cm dla G1</t>
  </si>
  <si>
    <r>
      <t>grunt niewysadzinowy naturalny o CBR</t>
    </r>
    <r>
      <rPr>
        <sz val="11"/>
        <rFont val="Calibri"/>
        <family val="2"/>
        <charset val="238"/>
      </rPr>
      <t>≥</t>
    </r>
    <r>
      <rPr>
        <sz val="12.65"/>
        <rFont val="Calibri"/>
        <family val="2"/>
        <charset val="238"/>
      </rPr>
      <t>20% gr. 40 cm dla G4</t>
    </r>
  </si>
  <si>
    <t>grunt stabilizoway spoiwem hydraulicznym C 6/9 gr. 18 cm dla G2, G3, G4</t>
  </si>
  <si>
    <t>D.03.02.01A</t>
  </si>
  <si>
    <t>D.01.02.03</t>
  </si>
  <si>
    <t>D.04.07.01
D.04.03.01</t>
  </si>
  <si>
    <t>D.05.03.05.A
D.04.03.01</t>
  </si>
  <si>
    <t>D.05.03.05.B
D.04.03.01</t>
  </si>
  <si>
    <t>Profilowanie i zagęszczenie podłoża</t>
  </si>
  <si>
    <t>D.04.01.01.</t>
  </si>
  <si>
    <t>Korytowanie pod warstwy konstrukcyjne</t>
  </si>
  <si>
    <t>Odtworzenie trasy i punktów wysokościowych przy liniowych robotach ziemnych (drogi) w terenie równinnym, inwentaryzacja  powykonawcza,  wyznaczenie i utrwalenie na gruncie nowych punktów granicznych pasa drogowego  zgodnie z decyzją ZRID</t>
  </si>
  <si>
    <r>
      <t>KOSZTORYS OFERTOWY</t>
    </r>
    <r>
      <rPr>
        <sz val="11"/>
        <color rgb="FF000000"/>
        <rFont val="Calibri"/>
        <family val="2"/>
        <charset val="238"/>
        <scheme val="minor"/>
      </rPr>
      <t xml:space="preserve"> (po zmianach)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</si>
</sst>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;###0"/>
    <numFmt numFmtId="165" formatCode="#,##0.0"/>
    <numFmt numFmtId="166" formatCode="#,##0.000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.65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8">
    <xf numFmtId="0" fontId="0" fillId="0" borderId="0" xfId="0" applyFill="1" applyBorder="1" applyAlignment="1">
      <alignment horizontal="left" vertical="top"/>
    </xf>
    <xf numFmtId="4" fontId="4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Fill="1" applyBorder="1" applyAlignment="1">
      <alignment horizontal="left" vertical="top"/>
    </xf>
    <xf numFmtId="4" fontId="7" fillId="0" borderId="0" xfId="0" applyNumberFormat="1" applyFont="1" applyFill="1"/>
    <xf numFmtId="4" fontId="7" fillId="0" borderId="0" xfId="0" applyNumberFormat="1" applyFont="1"/>
    <xf numFmtId="0" fontId="9" fillId="0" borderId="1" xfId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left"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1" applyFont="1" applyBorder="1" applyAlignment="1">
      <alignment vertical="top" wrapText="1"/>
    </xf>
    <xf numFmtId="166" fontId="7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9" fillId="0" borderId="1" xfId="2" applyNumberFormat="1" applyFont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 applyProtection="1">
      <alignment vertical="center" wrapText="1"/>
      <protection locked="0"/>
    </xf>
    <xf numFmtId="4" fontId="7" fillId="0" borderId="1" xfId="0" applyNumberFormat="1" applyFont="1" applyFill="1" applyBorder="1" applyAlignment="1" applyProtection="1">
      <alignment vertical="center" wrapText="1"/>
      <protection locked="0"/>
    </xf>
    <xf numFmtId="4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2" fillId="5" borderId="1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</cellXfs>
  <cellStyles count="3">
    <cellStyle name="Normalny" xfId="0" builtinId="0"/>
    <cellStyle name="Normalny 4" xfId="2" xr:uid="{00000000-0005-0000-0000-000001000000}"/>
    <cellStyle name="Normalny_Tabela zbiorcza cz.1 (0030-0035)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4"/>
  <sheetViews>
    <sheetView tabSelected="1" view="pageBreakPreview" topLeftCell="A97" zoomScale="115" zoomScaleSheetLayoutView="115" workbookViewId="0">
      <selection activeCell="G109" sqref="G109"/>
    </sheetView>
  </sheetViews>
  <sheetFormatPr defaultRowHeight="15" x14ac:dyDescent="0.2"/>
  <cols>
    <col min="1" max="1" width="5.83203125" style="11" customWidth="1"/>
    <col min="2" max="2" width="16.83203125" style="3" customWidth="1"/>
    <col min="3" max="3" width="42" style="3" customWidth="1"/>
    <col min="4" max="4" width="7.83203125" style="3" customWidth="1"/>
    <col min="5" max="5" width="12.33203125" style="10" customWidth="1"/>
    <col min="6" max="6" width="10.33203125" style="10" customWidth="1"/>
    <col min="7" max="7" width="15.83203125" style="10" customWidth="1"/>
    <col min="8" max="8" width="12.83203125" style="3" customWidth="1"/>
    <col min="9" max="9" width="15.5" style="3" customWidth="1"/>
    <col min="10" max="10" width="14.83203125" style="3" customWidth="1"/>
    <col min="11" max="16384" width="9.33203125" style="3"/>
  </cols>
  <sheetData>
    <row r="1" spans="1:10" ht="15.75" x14ac:dyDescent="0.2">
      <c r="A1" s="47" t="s">
        <v>163</v>
      </c>
      <c r="B1" s="47"/>
      <c r="C1" s="47"/>
      <c r="D1" s="47"/>
      <c r="E1" s="47"/>
      <c r="F1" s="47"/>
      <c r="G1" s="47"/>
    </row>
    <row r="2" spans="1:10" x14ac:dyDescent="0.2">
      <c r="A2" s="50" t="s">
        <v>140</v>
      </c>
      <c r="B2" s="51"/>
      <c r="C2" s="51"/>
      <c r="D2" s="51"/>
      <c r="E2" s="51"/>
      <c r="F2" s="51"/>
      <c r="G2" s="51"/>
    </row>
    <row r="3" spans="1:10" x14ac:dyDescent="0.2">
      <c r="A3" s="52" t="s">
        <v>141</v>
      </c>
      <c r="B3" s="52"/>
      <c r="C3" s="52"/>
      <c r="D3" s="52"/>
      <c r="E3" s="52"/>
      <c r="F3" s="52"/>
      <c r="G3" s="52"/>
    </row>
    <row r="4" spans="1:10" ht="18" customHeight="1" x14ac:dyDescent="0.2">
      <c r="A4" s="53" t="s">
        <v>138</v>
      </c>
      <c r="B4" s="53" t="s">
        <v>56</v>
      </c>
      <c r="C4" s="54" t="s">
        <v>139</v>
      </c>
      <c r="D4" s="53" t="s">
        <v>57</v>
      </c>
      <c r="E4" s="53"/>
      <c r="F4" s="55" t="s">
        <v>144</v>
      </c>
      <c r="G4" s="57" t="s">
        <v>58</v>
      </c>
    </row>
    <row r="5" spans="1:10" ht="18" customHeight="1" x14ac:dyDescent="0.2">
      <c r="A5" s="53"/>
      <c r="B5" s="54"/>
      <c r="C5" s="54"/>
      <c r="D5" s="12" t="s">
        <v>59</v>
      </c>
      <c r="E5" s="13" t="s">
        <v>60</v>
      </c>
      <c r="F5" s="56"/>
      <c r="G5" s="56"/>
    </row>
    <row r="6" spans="1:10" x14ac:dyDescent="0.2">
      <c r="A6" s="14">
        <v>1</v>
      </c>
      <c r="B6" s="14">
        <v>2</v>
      </c>
      <c r="C6" s="14">
        <v>3</v>
      </c>
      <c r="D6" s="14">
        <v>4</v>
      </c>
      <c r="E6" s="15">
        <v>5</v>
      </c>
      <c r="F6" s="15">
        <v>6</v>
      </c>
      <c r="G6" s="15">
        <v>7</v>
      </c>
    </row>
    <row r="7" spans="1:10" x14ac:dyDescent="0.25">
      <c r="A7" s="16"/>
      <c r="B7" s="17" t="s">
        <v>61</v>
      </c>
      <c r="C7" s="17" t="s">
        <v>62</v>
      </c>
      <c r="D7" s="18" t="s">
        <v>63</v>
      </c>
      <c r="E7" s="19" t="s">
        <v>63</v>
      </c>
      <c r="F7" s="19" t="s">
        <v>63</v>
      </c>
      <c r="G7" s="20" t="s">
        <v>63</v>
      </c>
      <c r="H7" s="1"/>
      <c r="I7" s="2"/>
      <c r="J7" s="2"/>
    </row>
    <row r="8" spans="1:10" ht="30" x14ac:dyDescent="0.25">
      <c r="A8" s="21"/>
      <c r="B8" s="22" t="s">
        <v>147</v>
      </c>
      <c r="C8" s="22" t="s">
        <v>64</v>
      </c>
      <c r="D8" s="23" t="s">
        <v>63</v>
      </c>
      <c r="E8" s="23" t="s">
        <v>63</v>
      </c>
      <c r="F8" s="23" t="s">
        <v>63</v>
      </c>
      <c r="G8" s="23" t="s">
        <v>63</v>
      </c>
      <c r="H8" s="4"/>
      <c r="I8" s="5"/>
      <c r="J8" s="5"/>
    </row>
    <row r="9" spans="1:10" ht="120" x14ac:dyDescent="0.2">
      <c r="A9" s="21">
        <v>1</v>
      </c>
      <c r="B9" s="22"/>
      <c r="C9" s="6" t="s">
        <v>162</v>
      </c>
      <c r="D9" s="24" t="s">
        <v>65</v>
      </c>
      <c r="E9" s="25">
        <v>3.57</v>
      </c>
      <c r="F9" s="44">
        <v>0</v>
      </c>
      <c r="G9" s="26">
        <f>ROUND(E9*F9,2)</f>
        <v>0</v>
      </c>
    </row>
    <row r="10" spans="1:10" ht="30" x14ac:dyDescent="0.2">
      <c r="A10" s="21"/>
      <c r="B10" s="22" t="s">
        <v>146</v>
      </c>
      <c r="C10" s="27" t="s">
        <v>124</v>
      </c>
      <c r="D10" s="24" t="s">
        <v>63</v>
      </c>
      <c r="E10" s="23" t="s">
        <v>63</v>
      </c>
      <c r="F10" s="23" t="s">
        <v>63</v>
      </c>
      <c r="G10" s="23" t="s">
        <v>63</v>
      </c>
    </row>
    <row r="11" spans="1:10" ht="45" x14ac:dyDescent="0.2">
      <c r="A11" s="21">
        <v>2</v>
      </c>
      <c r="B11" s="27"/>
      <c r="C11" s="28" t="s">
        <v>21</v>
      </c>
      <c r="D11" s="24" t="s">
        <v>0</v>
      </c>
      <c r="E11" s="25">
        <v>6</v>
      </c>
      <c r="F11" s="45">
        <v>0</v>
      </c>
      <c r="G11" s="26">
        <f t="shared" ref="G11:G17" si="0">ROUND(E11*F11,2)</f>
        <v>0</v>
      </c>
    </row>
    <row r="12" spans="1:10" ht="45" x14ac:dyDescent="0.2">
      <c r="A12" s="21">
        <v>3</v>
      </c>
      <c r="B12" s="27"/>
      <c r="C12" s="28" t="s">
        <v>38</v>
      </c>
      <c r="D12" s="24" t="s">
        <v>0</v>
      </c>
      <c r="E12" s="25">
        <v>13</v>
      </c>
      <c r="F12" s="45">
        <v>0</v>
      </c>
      <c r="G12" s="26">
        <f t="shared" si="0"/>
        <v>0</v>
      </c>
    </row>
    <row r="13" spans="1:10" ht="45" x14ac:dyDescent="0.2">
      <c r="A13" s="21">
        <v>4</v>
      </c>
      <c r="B13" s="27"/>
      <c r="C13" s="28" t="s">
        <v>22</v>
      </c>
      <c r="D13" s="24" t="s">
        <v>0</v>
      </c>
      <c r="E13" s="25">
        <v>5</v>
      </c>
      <c r="F13" s="45">
        <v>0</v>
      </c>
      <c r="G13" s="26">
        <f t="shared" si="0"/>
        <v>0</v>
      </c>
    </row>
    <row r="14" spans="1:10" ht="45" x14ac:dyDescent="0.2">
      <c r="A14" s="21">
        <v>5</v>
      </c>
      <c r="B14" s="27"/>
      <c r="C14" s="28" t="s">
        <v>23</v>
      </c>
      <c r="D14" s="24" t="s">
        <v>0</v>
      </c>
      <c r="E14" s="25">
        <v>1</v>
      </c>
      <c r="F14" s="45">
        <v>0</v>
      </c>
      <c r="G14" s="26">
        <f t="shared" si="0"/>
        <v>0</v>
      </c>
    </row>
    <row r="15" spans="1:10" ht="45" x14ac:dyDescent="0.2">
      <c r="A15" s="21">
        <v>6</v>
      </c>
      <c r="B15" s="27"/>
      <c r="C15" s="28" t="s">
        <v>24</v>
      </c>
      <c r="D15" s="24" t="s">
        <v>0</v>
      </c>
      <c r="E15" s="25">
        <v>2</v>
      </c>
      <c r="F15" s="45">
        <v>0</v>
      </c>
      <c r="G15" s="26">
        <f t="shared" si="0"/>
        <v>0</v>
      </c>
    </row>
    <row r="16" spans="1:10" ht="45" x14ac:dyDescent="0.2">
      <c r="A16" s="21">
        <v>7</v>
      </c>
      <c r="B16" s="27"/>
      <c r="C16" s="28" t="s">
        <v>25</v>
      </c>
      <c r="D16" s="24" t="s">
        <v>0</v>
      </c>
      <c r="E16" s="25">
        <v>7</v>
      </c>
      <c r="F16" s="45">
        <v>0</v>
      </c>
      <c r="G16" s="26">
        <f t="shared" si="0"/>
        <v>0</v>
      </c>
    </row>
    <row r="17" spans="1:7" ht="56.25" customHeight="1" x14ac:dyDescent="0.2">
      <c r="A17" s="21">
        <v>8</v>
      </c>
      <c r="B17" s="27"/>
      <c r="C17" s="28" t="s">
        <v>40</v>
      </c>
      <c r="D17" s="24" t="s">
        <v>26</v>
      </c>
      <c r="E17" s="29">
        <v>0.33900000000000002</v>
      </c>
      <c r="F17" s="45">
        <v>0</v>
      </c>
      <c r="G17" s="26">
        <f t="shared" si="0"/>
        <v>0</v>
      </c>
    </row>
    <row r="18" spans="1:7" ht="30" x14ac:dyDescent="0.2">
      <c r="A18" s="21"/>
      <c r="B18" s="22" t="s">
        <v>66</v>
      </c>
      <c r="C18" s="22" t="s">
        <v>67</v>
      </c>
      <c r="D18" s="24" t="s">
        <v>63</v>
      </c>
      <c r="E18" s="23" t="s">
        <v>63</v>
      </c>
      <c r="F18" s="23" t="s">
        <v>63</v>
      </c>
      <c r="G18" s="23" t="s">
        <v>63</v>
      </c>
    </row>
    <row r="19" spans="1:7" ht="30" x14ac:dyDescent="0.2">
      <c r="A19" s="21">
        <v>9</v>
      </c>
      <c r="B19" s="27"/>
      <c r="C19" s="30" t="s">
        <v>67</v>
      </c>
      <c r="D19" s="24" t="s">
        <v>68</v>
      </c>
      <c r="E19" s="25">
        <v>39</v>
      </c>
      <c r="F19" s="45">
        <v>0</v>
      </c>
      <c r="G19" s="26">
        <f>ROUND(E19*F19,2)</f>
        <v>0</v>
      </c>
    </row>
    <row r="20" spans="1:7" x14ac:dyDescent="0.2">
      <c r="A20" s="21"/>
      <c r="B20" s="22" t="s">
        <v>69</v>
      </c>
      <c r="C20" s="22" t="s">
        <v>70</v>
      </c>
      <c r="D20" s="24" t="s">
        <v>63</v>
      </c>
      <c r="E20" s="23" t="s">
        <v>63</v>
      </c>
      <c r="F20" s="23" t="s">
        <v>63</v>
      </c>
      <c r="G20" s="23" t="s">
        <v>63</v>
      </c>
    </row>
    <row r="21" spans="1:7" ht="30" x14ac:dyDescent="0.2">
      <c r="A21" s="21">
        <v>10</v>
      </c>
      <c r="B21" s="27"/>
      <c r="C21" s="30" t="s">
        <v>44</v>
      </c>
      <c r="D21" s="24" t="s">
        <v>143</v>
      </c>
      <c r="E21" s="25">
        <v>4234.25</v>
      </c>
      <c r="F21" s="45">
        <v>0</v>
      </c>
      <c r="G21" s="26">
        <f>ROUND(E21*F21,2)</f>
        <v>0</v>
      </c>
    </row>
    <row r="22" spans="1:7" ht="30" x14ac:dyDescent="0.2">
      <c r="A22" s="21"/>
      <c r="B22" s="22" t="s">
        <v>71</v>
      </c>
      <c r="C22" s="27" t="s">
        <v>125</v>
      </c>
      <c r="D22" s="24" t="s">
        <v>63</v>
      </c>
      <c r="E22" s="23" t="s">
        <v>63</v>
      </c>
      <c r="F22" s="23" t="s">
        <v>63</v>
      </c>
      <c r="G22" s="23" t="s">
        <v>63</v>
      </c>
    </row>
    <row r="23" spans="1:7" ht="30" x14ac:dyDescent="0.2">
      <c r="A23" s="21">
        <v>11</v>
      </c>
      <c r="B23" s="27"/>
      <c r="C23" s="30" t="s">
        <v>1</v>
      </c>
      <c r="D23" s="24" t="s">
        <v>142</v>
      </c>
      <c r="E23" s="25">
        <v>89</v>
      </c>
      <c r="F23" s="45">
        <v>0</v>
      </c>
      <c r="G23" s="26">
        <f>ROUND(E23*F23,2)</f>
        <v>0</v>
      </c>
    </row>
    <row r="24" spans="1:7" ht="30" x14ac:dyDescent="0.2">
      <c r="A24" s="21">
        <v>12</v>
      </c>
      <c r="B24" s="27"/>
      <c r="C24" s="30" t="s">
        <v>2</v>
      </c>
      <c r="D24" s="24" t="s">
        <v>142</v>
      </c>
      <c r="E24" s="25">
        <v>89</v>
      </c>
      <c r="F24" s="45">
        <v>0</v>
      </c>
      <c r="G24" s="26">
        <f>ROUND(E24*F24,2)</f>
        <v>0</v>
      </c>
    </row>
    <row r="25" spans="1:7" ht="30" x14ac:dyDescent="0.2">
      <c r="A25" s="21">
        <v>13</v>
      </c>
      <c r="B25" s="27"/>
      <c r="C25" s="30" t="s">
        <v>3</v>
      </c>
      <c r="D25" s="24" t="s">
        <v>36</v>
      </c>
      <c r="E25" s="25">
        <v>14.4</v>
      </c>
      <c r="F25" s="45">
        <v>0</v>
      </c>
      <c r="G25" s="26">
        <f>ROUND(E25*F25,2)</f>
        <v>0</v>
      </c>
    </row>
    <row r="26" spans="1:7" x14ac:dyDescent="0.2">
      <c r="A26" s="21">
        <v>14</v>
      </c>
      <c r="B26" s="27"/>
      <c r="C26" s="30" t="s">
        <v>47</v>
      </c>
      <c r="D26" s="24" t="s">
        <v>36</v>
      </c>
      <c r="E26" s="25">
        <v>79.8</v>
      </c>
      <c r="F26" s="45">
        <v>0</v>
      </c>
      <c r="G26" s="26">
        <f>ROUND(E26*F26,2)</f>
        <v>0</v>
      </c>
    </row>
    <row r="27" spans="1:7" x14ac:dyDescent="0.2">
      <c r="A27" s="21">
        <v>15</v>
      </c>
      <c r="B27" s="27"/>
      <c r="C27" s="30" t="s">
        <v>48</v>
      </c>
      <c r="D27" s="24" t="s">
        <v>36</v>
      </c>
      <c r="E27" s="25">
        <v>44.7</v>
      </c>
      <c r="F27" s="45">
        <v>0</v>
      </c>
      <c r="G27" s="26">
        <f>ROUND(E27*F27,2)</f>
        <v>0</v>
      </c>
    </row>
    <row r="28" spans="1:7" x14ac:dyDescent="0.2">
      <c r="A28" s="21">
        <v>16</v>
      </c>
      <c r="B28" s="27"/>
      <c r="C28" s="30" t="s">
        <v>27</v>
      </c>
      <c r="D28" s="24" t="s">
        <v>36</v>
      </c>
      <c r="E28" s="25">
        <v>21.1</v>
      </c>
      <c r="F28" s="45">
        <v>0</v>
      </c>
      <c r="G28" s="26">
        <f t="shared" ref="G28:G32" si="1">ROUND(E28*F28,2)</f>
        <v>0</v>
      </c>
    </row>
    <row r="29" spans="1:7" x14ac:dyDescent="0.2">
      <c r="A29" s="21">
        <v>17</v>
      </c>
      <c r="B29" s="27"/>
      <c r="C29" s="30" t="s">
        <v>28</v>
      </c>
      <c r="D29" s="24" t="s">
        <v>36</v>
      </c>
      <c r="E29" s="25">
        <v>9.4</v>
      </c>
      <c r="F29" s="45">
        <v>0</v>
      </c>
      <c r="G29" s="26">
        <f t="shared" si="1"/>
        <v>0</v>
      </c>
    </row>
    <row r="30" spans="1:7" x14ac:dyDescent="0.2">
      <c r="A30" s="21">
        <v>18</v>
      </c>
      <c r="B30" s="27"/>
      <c r="C30" s="30" t="s">
        <v>29</v>
      </c>
      <c r="D30" s="24" t="s">
        <v>36</v>
      </c>
      <c r="E30" s="25">
        <v>32.1</v>
      </c>
      <c r="F30" s="45">
        <v>0</v>
      </c>
      <c r="G30" s="26">
        <f t="shared" si="1"/>
        <v>0</v>
      </c>
    </row>
    <row r="31" spans="1:7" ht="45" x14ac:dyDescent="0.2">
      <c r="A31" s="21">
        <v>19</v>
      </c>
      <c r="B31" s="27"/>
      <c r="C31" s="7" t="s">
        <v>4</v>
      </c>
      <c r="D31" s="24" t="s">
        <v>68</v>
      </c>
      <c r="E31" s="25">
        <v>12</v>
      </c>
      <c r="F31" s="45">
        <v>0</v>
      </c>
      <c r="G31" s="26">
        <f t="shared" si="1"/>
        <v>0</v>
      </c>
    </row>
    <row r="32" spans="1:7" ht="30" x14ac:dyDescent="0.2">
      <c r="A32" s="21">
        <v>20</v>
      </c>
      <c r="B32" s="27"/>
      <c r="C32" s="30" t="s">
        <v>5</v>
      </c>
      <c r="D32" s="24" t="s">
        <v>68</v>
      </c>
      <c r="E32" s="25">
        <v>11</v>
      </c>
      <c r="F32" s="45">
        <v>0</v>
      </c>
      <c r="G32" s="26">
        <f t="shared" si="1"/>
        <v>0</v>
      </c>
    </row>
    <row r="33" spans="1:10" x14ac:dyDescent="0.25">
      <c r="A33" s="16"/>
      <c r="B33" s="17" t="s">
        <v>72</v>
      </c>
      <c r="C33" s="17" t="s">
        <v>73</v>
      </c>
      <c r="D33" s="18" t="s">
        <v>63</v>
      </c>
      <c r="E33" s="20" t="s">
        <v>63</v>
      </c>
      <c r="F33" s="20" t="s">
        <v>63</v>
      </c>
      <c r="G33" s="20" t="s">
        <v>63</v>
      </c>
      <c r="H33" s="1"/>
      <c r="I33" s="2"/>
      <c r="J33" s="2"/>
    </row>
    <row r="34" spans="1:10" x14ac:dyDescent="0.25">
      <c r="A34" s="21"/>
      <c r="B34" s="22" t="s">
        <v>74</v>
      </c>
      <c r="C34" s="22" t="s">
        <v>75</v>
      </c>
      <c r="D34" s="24" t="s">
        <v>63</v>
      </c>
      <c r="E34" s="23" t="s">
        <v>63</v>
      </c>
      <c r="F34" s="23" t="s">
        <v>63</v>
      </c>
      <c r="G34" s="23" t="s">
        <v>63</v>
      </c>
      <c r="H34" s="4"/>
      <c r="I34" s="5"/>
      <c r="J34" s="5"/>
    </row>
    <row r="35" spans="1:10" ht="30" x14ac:dyDescent="0.2">
      <c r="A35" s="21">
        <v>21</v>
      </c>
      <c r="B35" s="27"/>
      <c r="C35" s="7" t="s">
        <v>6</v>
      </c>
      <c r="D35" s="24" t="s">
        <v>143</v>
      </c>
      <c r="E35" s="25">
        <v>19953.3</v>
      </c>
      <c r="F35" s="45">
        <v>0</v>
      </c>
      <c r="G35" s="26">
        <f>ROUND(E35*F35,2)</f>
        <v>0</v>
      </c>
    </row>
    <row r="36" spans="1:10" x14ac:dyDescent="0.2">
      <c r="A36" s="21"/>
      <c r="B36" s="22" t="s">
        <v>76</v>
      </c>
      <c r="C36" s="22" t="s">
        <v>77</v>
      </c>
      <c r="D36" s="24" t="s">
        <v>63</v>
      </c>
      <c r="E36" s="23" t="s">
        <v>63</v>
      </c>
      <c r="F36" s="23" t="s">
        <v>63</v>
      </c>
      <c r="G36" s="23" t="s">
        <v>63</v>
      </c>
    </row>
    <row r="37" spans="1:10" ht="17.25" x14ac:dyDescent="0.2">
      <c r="A37" s="21">
        <v>22</v>
      </c>
      <c r="B37" s="27"/>
      <c r="C37" s="7" t="s">
        <v>7</v>
      </c>
      <c r="D37" s="24" t="s">
        <v>143</v>
      </c>
      <c r="E37" s="25">
        <v>141.21</v>
      </c>
      <c r="F37" s="45">
        <v>0</v>
      </c>
      <c r="G37" s="26">
        <f>ROUND(E37*F37,2)</f>
        <v>0</v>
      </c>
    </row>
    <row r="38" spans="1:10" ht="30" x14ac:dyDescent="0.25">
      <c r="A38" s="16"/>
      <c r="B38" s="17" t="s">
        <v>78</v>
      </c>
      <c r="C38" s="31" t="s">
        <v>126</v>
      </c>
      <c r="D38" s="18" t="s">
        <v>63</v>
      </c>
      <c r="E38" s="20" t="s">
        <v>63</v>
      </c>
      <c r="F38" s="20" t="s">
        <v>63</v>
      </c>
      <c r="G38" s="20" t="s">
        <v>63</v>
      </c>
      <c r="H38" s="1"/>
      <c r="I38" s="2"/>
      <c r="J38" s="2"/>
    </row>
    <row r="39" spans="1:10" x14ac:dyDescent="0.25">
      <c r="A39" s="21"/>
      <c r="B39" s="22" t="s">
        <v>79</v>
      </c>
      <c r="C39" s="22" t="s">
        <v>80</v>
      </c>
      <c r="D39" s="24" t="s">
        <v>63</v>
      </c>
      <c r="E39" s="23" t="s">
        <v>63</v>
      </c>
      <c r="F39" s="23" t="s">
        <v>63</v>
      </c>
      <c r="G39" s="23" t="s">
        <v>63</v>
      </c>
      <c r="H39" s="4"/>
      <c r="I39" s="5"/>
      <c r="J39" s="5"/>
    </row>
    <row r="40" spans="1:10" ht="30" x14ac:dyDescent="0.2">
      <c r="A40" s="21">
        <v>23</v>
      </c>
      <c r="B40" s="22"/>
      <c r="C40" s="7" t="s">
        <v>41</v>
      </c>
      <c r="D40" s="24" t="s">
        <v>42</v>
      </c>
      <c r="E40" s="32">
        <v>122</v>
      </c>
      <c r="F40" s="46">
        <v>0</v>
      </c>
      <c r="G40" s="26">
        <f t="shared" ref="G40:G43" si="2">ROUND(E40*F40,2)</f>
        <v>0</v>
      </c>
    </row>
    <row r="41" spans="1:10" ht="30" x14ac:dyDescent="0.2">
      <c r="A41" s="21">
        <v>24</v>
      </c>
      <c r="B41" s="22"/>
      <c r="C41" s="8" t="s">
        <v>43</v>
      </c>
      <c r="D41" s="24" t="s">
        <v>0</v>
      </c>
      <c r="E41" s="26">
        <v>14</v>
      </c>
      <c r="F41" s="46">
        <v>0</v>
      </c>
      <c r="G41" s="26">
        <f t="shared" si="2"/>
        <v>0</v>
      </c>
    </row>
    <row r="42" spans="1:10" ht="49.5" customHeight="1" x14ac:dyDescent="0.2">
      <c r="A42" s="21">
        <v>25</v>
      </c>
      <c r="B42" s="22" t="s">
        <v>81</v>
      </c>
      <c r="C42" s="30" t="s">
        <v>45</v>
      </c>
      <c r="D42" s="24" t="s">
        <v>42</v>
      </c>
      <c r="E42" s="26">
        <v>22</v>
      </c>
      <c r="F42" s="44">
        <v>0</v>
      </c>
      <c r="G42" s="26">
        <f t="shared" si="2"/>
        <v>0</v>
      </c>
    </row>
    <row r="43" spans="1:10" ht="52.5" customHeight="1" x14ac:dyDescent="0.2">
      <c r="A43" s="21">
        <v>26</v>
      </c>
      <c r="B43" s="22" t="s">
        <v>81</v>
      </c>
      <c r="C43" s="30" t="s">
        <v>46</v>
      </c>
      <c r="D43" s="24" t="s">
        <v>42</v>
      </c>
      <c r="E43" s="26">
        <v>32</v>
      </c>
      <c r="F43" s="44">
        <v>0</v>
      </c>
      <c r="G43" s="26">
        <f t="shared" si="2"/>
        <v>0</v>
      </c>
    </row>
    <row r="44" spans="1:10" x14ac:dyDescent="0.2">
      <c r="A44" s="21"/>
      <c r="B44" s="22" t="s">
        <v>82</v>
      </c>
      <c r="C44" s="22" t="s">
        <v>83</v>
      </c>
      <c r="D44" s="24" t="s">
        <v>63</v>
      </c>
      <c r="E44" s="23" t="s">
        <v>63</v>
      </c>
      <c r="F44" s="23" t="s">
        <v>63</v>
      </c>
      <c r="G44" s="23" t="s">
        <v>63</v>
      </c>
    </row>
    <row r="45" spans="1:10" x14ac:dyDescent="0.2">
      <c r="A45" s="21">
        <v>27</v>
      </c>
      <c r="B45" s="27"/>
      <c r="C45" s="30" t="s">
        <v>39</v>
      </c>
      <c r="D45" s="24" t="s">
        <v>0</v>
      </c>
      <c r="E45" s="25">
        <v>9</v>
      </c>
      <c r="F45" s="45">
        <v>0</v>
      </c>
      <c r="G45" s="26">
        <f>ROUND(E45*F45,2)</f>
        <v>0</v>
      </c>
    </row>
    <row r="46" spans="1:10" x14ac:dyDescent="0.25">
      <c r="A46" s="16"/>
      <c r="B46" s="17" t="s">
        <v>84</v>
      </c>
      <c r="C46" s="17" t="s">
        <v>85</v>
      </c>
      <c r="D46" s="18" t="s">
        <v>63</v>
      </c>
      <c r="E46" s="20" t="s">
        <v>63</v>
      </c>
      <c r="F46" s="20" t="s">
        <v>63</v>
      </c>
      <c r="G46" s="20" t="s">
        <v>63</v>
      </c>
      <c r="H46" s="1"/>
      <c r="I46" s="2"/>
      <c r="J46" s="2"/>
    </row>
    <row r="47" spans="1:10" ht="30" x14ac:dyDescent="0.25">
      <c r="A47" s="21">
        <v>28</v>
      </c>
      <c r="B47" s="22" t="s">
        <v>160</v>
      </c>
      <c r="C47" s="30" t="s">
        <v>161</v>
      </c>
      <c r="D47" s="24" t="s">
        <v>142</v>
      </c>
      <c r="E47" s="32">
        <v>45960.3</v>
      </c>
      <c r="F47" s="32">
        <v>0</v>
      </c>
      <c r="G47" s="26">
        <f>ROUND(E47*F47,2)</f>
        <v>0</v>
      </c>
      <c r="H47" s="1"/>
      <c r="I47" s="2"/>
      <c r="J47" s="2"/>
    </row>
    <row r="48" spans="1:10" ht="27.75" customHeight="1" x14ac:dyDescent="0.25">
      <c r="A48" s="21">
        <v>29</v>
      </c>
      <c r="B48" s="22" t="s">
        <v>160</v>
      </c>
      <c r="C48" s="30" t="s">
        <v>159</v>
      </c>
      <c r="D48" s="24" t="s">
        <v>142</v>
      </c>
      <c r="E48" s="32">
        <v>33849.360000000001</v>
      </c>
      <c r="F48" s="32">
        <v>0</v>
      </c>
      <c r="G48" s="26">
        <f>ROUND(E48*F48,2)</f>
        <v>0</v>
      </c>
      <c r="H48" s="1"/>
      <c r="I48" s="2"/>
      <c r="J48" s="2"/>
    </row>
    <row r="49" spans="1:10" ht="45" x14ac:dyDescent="0.25">
      <c r="A49" s="21">
        <v>30</v>
      </c>
      <c r="B49" s="33" t="s">
        <v>12</v>
      </c>
      <c r="C49" s="34" t="s">
        <v>11</v>
      </c>
      <c r="D49" s="24" t="s">
        <v>142</v>
      </c>
      <c r="E49" s="35">
        <v>33360.9</v>
      </c>
      <c r="F49" s="45">
        <v>0</v>
      </c>
      <c r="G49" s="26">
        <f>ROUND(E49*F49,2)</f>
        <v>0</v>
      </c>
      <c r="H49" s="4"/>
      <c r="I49" s="5"/>
      <c r="J49" s="5"/>
    </row>
    <row r="50" spans="1:10" ht="30" x14ac:dyDescent="0.2">
      <c r="A50" s="21"/>
      <c r="B50" s="22" t="s">
        <v>86</v>
      </c>
      <c r="C50" s="22" t="s">
        <v>9</v>
      </c>
      <c r="D50" s="24" t="s">
        <v>63</v>
      </c>
      <c r="E50" s="23" t="s">
        <v>63</v>
      </c>
      <c r="F50" s="23" t="s">
        <v>63</v>
      </c>
      <c r="G50" s="23" t="s">
        <v>63</v>
      </c>
    </row>
    <row r="51" spans="1:10" ht="32.25" x14ac:dyDescent="0.2">
      <c r="A51" s="21">
        <v>31</v>
      </c>
      <c r="B51" s="22" t="s">
        <v>149</v>
      </c>
      <c r="C51" s="30" t="s">
        <v>148</v>
      </c>
      <c r="D51" s="24" t="s">
        <v>150</v>
      </c>
      <c r="E51" s="25">
        <v>15791.2</v>
      </c>
      <c r="F51" s="32">
        <v>0</v>
      </c>
      <c r="G51" s="26">
        <f>ROUND(E51*F51,2)</f>
        <v>0</v>
      </c>
    </row>
    <row r="52" spans="1:10" ht="32.25" x14ac:dyDescent="0.2">
      <c r="A52" s="21">
        <v>32</v>
      </c>
      <c r="B52" s="22" t="s">
        <v>149</v>
      </c>
      <c r="C52" s="30" t="s">
        <v>152</v>
      </c>
      <c r="D52" s="24" t="s">
        <v>150</v>
      </c>
      <c r="E52" s="25">
        <v>8580.2999999999993</v>
      </c>
      <c r="F52" s="32">
        <v>0</v>
      </c>
      <c r="G52" s="26">
        <f>ROUND(E52*F52,2)</f>
        <v>0</v>
      </c>
    </row>
    <row r="53" spans="1:10" ht="30" x14ac:dyDescent="0.2">
      <c r="A53" s="21">
        <v>33</v>
      </c>
      <c r="B53" s="27"/>
      <c r="C53" s="36" t="s">
        <v>8</v>
      </c>
      <c r="D53" s="24" t="s">
        <v>142</v>
      </c>
      <c r="E53" s="25">
        <v>24080.9</v>
      </c>
      <c r="F53" s="45">
        <v>0</v>
      </c>
      <c r="G53" s="26">
        <f>ROUND(E53*F53,2)</f>
        <v>0</v>
      </c>
    </row>
    <row r="54" spans="1:10" ht="45" x14ac:dyDescent="0.2">
      <c r="A54" s="21">
        <v>34</v>
      </c>
      <c r="B54" s="27"/>
      <c r="C54" s="30" t="s">
        <v>30</v>
      </c>
      <c r="D54" s="24" t="s">
        <v>142</v>
      </c>
      <c r="E54" s="25">
        <v>1730.5</v>
      </c>
      <c r="F54" s="45">
        <v>0</v>
      </c>
      <c r="G54" s="26">
        <f>ROUND(E54*F54,2)</f>
        <v>0</v>
      </c>
    </row>
    <row r="55" spans="1:10" ht="45" x14ac:dyDescent="0.2">
      <c r="A55" s="21">
        <v>35</v>
      </c>
      <c r="B55" s="27"/>
      <c r="C55" s="30" t="s">
        <v>31</v>
      </c>
      <c r="D55" s="24" t="s">
        <v>142</v>
      </c>
      <c r="E55" s="25">
        <v>399.7</v>
      </c>
      <c r="F55" s="45">
        <v>0</v>
      </c>
      <c r="G55" s="26">
        <f>ROUND(E55*F55,2)</f>
        <v>0</v>
      </c>
    </row>
    <row r="56" spans="1:10" ht="45" x14ac:dyDescent="0.2">
      <c r="A56" s="21"/>
      <c r="B56" s="22" t="s">
        <v>87</v>
      </c>
      <c r="C56" s="27" t="s">
        <v>127</v>
      </c>
      <c r="D56" s="24" t="s">
        <v>63</v>
      </c>
      <c r="E56" s="23" t="s">
        <v>63</v>
      </c>
      <c r="F56" s="23" t="s">
        <v>63</v>
      </c>
      <c r="G56" s="23" t="s">
        <v>63</v>
      </c>
    </row>
    <row r="57" spans="1:10" ht="45" x14ac:dyDescent="0.2">
      <c r="A57" s="21">
        <v>36</v>
      </c>
      <c r="B57" s="27"/>
      <c r="C57" s="30" t="s">
        <v>88</v>
      </c>
      <c r="D57" s="24" t="s">
        <v>142</v>
      </c>
      <c r="E57" s="25">
        <v>1330.8</v>
      </c>
      <c r="F57" s="45">
        <v>0</v>
      </c>
      <c r="G57" s="26">
        <f>ROUND(E57*F57,2)</f>
        <v>0</v>
      </c>
    </row>
    <row r="58" spans="1:10" ht="30" x14ac:dyDescent="0.2">
      <c r="A58" s="21">
        <v>37</v>
      </c>
      <c r="B58" s="27"/>
      <c r="C58" s="30" t="s">
        <v>151</v>
      </c>
      <c r="D58" s="24" t="s">
        <v>142</v>
      </c>
      <c r="E58" s="25">
        <v>4889.3</v>
      </c>
      <c r="F58" s="45">
        <v>0</v>
      </c>
      <c r="G58" s="26">
        <f>ROUND(E58*F58,2)</f>
        <v>0</v>
      </c>
    </row>
    <row r="59" spans="1:10" ht="45" x14ac:dyDescent="0.2">
      <c r="A59" s="21">
        <v>38</v>
      </c>
      <c r="B59" s="27"/>
      <c r="C59" s="30" t="s">
        <v>153</v>
      </c>
      <c r="D59" s="24" t="s">
        <v>142</v>
      </c>
      <c r="E59" s="25">
        <v>24187.1</v>
      </c>
      <c r="F59" s="45">
        <v>0</v>
      </c>
      <c r="G59" s="26">
        <f>ROUND(E59*F59,2)</f>
        <v>0</v>
      </c>
    </row>
    <row r="60" spans="1:10" ht="30" x14ac:dyDescent="0.2">
      <c r="A60" s="21"/>
      <c r="B60" s="22" t="s">
        <v>156</v>
      </c>
      <c r="C60" s="22" t="s">
        <v>89</v>
      </c>
      <c r="D60" s="24" t="s">
        <v>63</v>
      </c>
      <c r="E60" s="23" t="s">
        <v>63</v>
      </c>
      <c r="F60" s="23" t="s">
        <v>63</v>
      </c>
      <c r="G60" s="23" t="s">
        <v>63</v>
      </c>
    </row>
    <row r="61" spans="1:10" ht="30" x14ac:dyDescent="0.2">
      <c r="A61" s="21">
        <v>39</v>
      </c>
      <c r="B61" s="27"/>
      <c r="C61" s="30" t="s">
        <v>32</v>
      </c>
      <c r="D61" s="24" t="s">
        <v>142</v>
      </c>
      <c r="E61" s="25">
        <v>23376.7</v>
      </c>
      <c r="F61" s="45">
        <v>0</v>
      </c>
      <c r="G61" s="26">
        <f>ROUND(E61*F61,2)</f>
        <v>0</v>
      </c>
    </row>
    <row r="62" spans="1:10" x14ac:dyDescent="0.25">
      <c r="A62" s="16"/>
      <c r="B62" s="17" t="s">
        <v>90</v>
      </c>
      <c r="C62" s="17" t="s">
        <v>91</v>
      </c>
      <c r="D62" s="18" t="s">
        <v>63</v>
      </c>
      <c r="E62" s="20" t="s">
        <v>63</v>
      </c>
      <c r="F62" s="20" t="s">
        <v>63</v>
      </c>
      <c r="G62" s="20" t="s">
        <v>63</v>
      </c>
      <c r="H62" s="1"/>
      <c r="I62" s="2"/>
      <c r="J62" s="2"/>
    </row>
    <row r="63" spans="1:10" x14ac:dyDescent="0.25">
      <c r="A63" s="21"/>
      <c r="B63" s="22" t="s">
        <v>92</v>
      </c>
      <c r="C63" s="22" t="s">
        <v>93</v>
      </c>
      <c r="D63" s="24" t="s">
        <v>63</v>
      </c>
      <c r="E63" s="23" t="s">
        <v>63</v>
      </c>
      <c r="F63" s="23" t="s">
        <v>63</v>
      </c>
      <c r="G63" s="23" t="s">
        <v>63</v>
      </c>
      <c r="H63" s="4"/>
      <c r="I63" s="5"/>
      <c r="J63" s="5"/>
    </row>
    <row r="64" spans="1:10" ht="30" x14ac:dyDescent="0.2">
      <c r="A64" s="21"/>
      <c r="B64" s="22" t="s">
        <v>157</v>
      </c>
      <c r="C64" s="22" t="s">
        <v>94</v>
      </c>
      <c r="D64" s="24" t="s">
        <v>63</v>
      </c>
      <c r="E64" s="23" t="s">
        <v>63</v>
      </c>
      <c r="F64" s="23" t="s">
        <v>63</v>
      </c>
      <c r="G64" s="23" t="s">
        <v>63</v>
      </c>
    </row>
    <row r="65" spans="1:10" ht="30" x14ac:dyDescent="0.2">
      <c r="A65" s="21">
        <v>40</v>
      </c>
      <c r="B65" s="27"/>
      <c r="C65" s="30" t="s">
        <v>10</v>
      </c>
      <c r="D65" s="24" t="s">
        <v>142</v>
      </c>
      <c r="E65" s="25">
        <v>22101.7</v>
      </c>
      <c r="F65" s="45">
        <v>0</v>
      </c>
      <c r="G65" s="26">
        <f>ROUND(E65*F65,2)</f>
        <v>0</v>
      </c>
    </row>
    <row r="66" spans="1:10" ht="30" x14ac:dyDescent="0.2">
      <c r="A66" s="21"/>
      <c r="B66" s="22" t="s">
        <v>158</v>
      </c>
      <c r="C66" s="22" t="s">
        <v>95</v>
      </c>
      <c r="D66" s="24" t="s">
        <v>63</v>
      </c>
      <c r="E66" s="23" t="s">
        <v>63</v>
      </c>
      <c r="F66" s="23" t="s">
        <v>63</v>
      </c>
      <c r="G66" s="23" t="s">
        <v>63</v>
      </c>
    </row>
    <row r="67" spans="1:10" ht="30" x14ac:dyDescent="0.2">
      <c r="A67" s="21">
        <v>41</v>
      </c>
      <c r="B67" s="27"/>
      <c r="C67" s="30" t="s">
        <v>33</v>
      </c>
      <c r="D67" s="24" t="s">
        <v>142</v>
      </c>
      <c r="E67" s="25">
        <v>22617.3</v>
      </c>
      <c r="F67" s="45">
        <v>0</v>
      </c>
      <c r="G67" s="26">
        <f>ROUND(E67*F67,2)</f>
        <v>0</v>
      </c>
    </row>
    <row r="68" spans="1:10" ht="30" x14ac:dyDescent="0.2">
      <c r="A68" s="21">
        <v>42</v>
      </c>
      <c r="B68" s="22" t="s">
        <v>96</v>
      </c>
      <c r="C68" s="27" t="s">
        <v>128</v>
      </c>
      <c r="D68" s="24" t="s">
        <v>142</v>
      </c>
      <c r="E68" s="25">
        <v>450</v>
      </c>
      <c r="F68" s="45">
        <v>0</v>
      </c>
      <c r="G68" s="26">
        <f>ROUND(E68*F68,2)</f>
        <v>0</v>
      </c>
    </row>
    <row r="69" spans="1:10" ht="30" x14ac:dyDescent="0.2">
      <c r="A69" s="21"/>
      <c r="B69" s="22" t="s">
        <v>97</v>
      </c>
      <c r="C69" s="27" t="s">
        <v>129</v>
      </c>
      <c r="D69" s="24" t="s">
        <v>63</v>
      </c>
      <c r="E69" s="23" t="s">
        <v>63</v>
      </c>
      <c r="F69" s="23" t="s">
        <v>63</v>
      </c>
      <c r="G69" s="23" t="s">
        <v>63</v>
      </c>
    </row>
    <row r="70" spans="1:10" ht="17.25" x14ac:dyDescent="0.2">
      <c r="A70" s="21">
        <v>43</v>
      </c>
      <c r="B70" s="27"/>
      <c r="C70" s="30" t="s">
        <v>13</v>
      </c>
      <c r="D70" s="24" t="s">
        <v>142</v>
      </c>
      <c r="E70" s="25">
        <v>56</v>
      </c>
      <c r="F70" s="45">
        <v>0</v>
      </c>
      <c r="G70" s="26">
        <f>ROUND(E70*F70,2)</f>
        <v>0</v>
      </c>
    </row>
    <row r="71" spans="1:10" x14ac:dyDescent="0.25">
      <c r="A71" s="16"/>
      <c r="B71" s="17" t="s">
        <v>98</v>
      </c>
      <c r="C71" s="17" t="s">
        <v>99</v>
      </c>
      <c r="D71" s="18" t="s">
        <v>63</v>
      </c>
      <c r="E71" s="20" t="s">
        <v>63</v>
      </c>
      <c r="F71" s="20" t="s">
        <v>63</v>
      </c>
      <c r="G71" s="20" t="s">
        <v>63</v>
      </c>
      <c r="H71" s="1"/>
      <c r="I71" s="2"/>
      <c r="J71" s="2"/>
    </row>
    <row r="72" spans="1:10" x14ac:dyDescent="0.25">
      <c r="A72" s="21"/>
      <c r="B72" s="22" t="s">
        <v>100</v>
      </c>
      <c r="C72" s="22" t="s">
        <v>101</v>
      </c>
      <c r="D72" s="24" t="s">
        <v>63</v>
      </c>
      <c r="E72" s="23" t="s">
        <v>63</v>
      </c>
      <c r="F72" s="23" t="s">
        <v>63</v>
      </c>
      <c r="G72" s="23" t="s">
        <v>63</v>
      </c>
      <c r="H72" s="4"/>
      <c r="I72" s="5"/>
      <c r="J72" s="5"/>
    </row>
    <row r="73" spans="1:10" ht="30" x14ac:dyDescent="0.2">
      <c r="A73" s="21">
        <v>44</v>
      </c>
      <c r="B73" s="27"/>
      <c r="C73" s="7" t="s">
        <v>14</v>
      </c>
      <c r="D73" s="24" t="s">
        <v>42</v>
      </c>
      <c r="E73" s="25">
        <v>650.70000000000005</v>
      </c>
      <c r="F73" s="45">
        <v>0</v>
      </c>
      <c r="G73" s="26">
        <f t="shared" ref="G73:G80" si="3">ROUND(E73*F73,2)</f>
        <v>0</v>
      </c>
    </row>
    <row r="74" spans="1:10" ht="30" x14ac:dyDescent="0.2">
      <c r="A74" s="21">
        <v>45</v>
      </c>
      <c r="B74" s="27"/>
      <c r="C74" s="8" t="s">
        <v>15</v>
      </c>
      <c r="D74" s="24" t="s">
        <v>0</v>
      </c>
      <c r="E74" s="25">
        <v>120</v>
      </c>
      <c r="F74" s="45">
        <v>0</v>
      </c>
      <c r="G74" s="26">
        <f t="shared" si="3"/>
        <v>0</v>
      </c>
    </row>
    <row r="75" spans="1:10" ht="30" x14ac:dyDescent="0.2">
      <c r="A75" s="21">
        <v>46</v>
      </c>
      <c r="B75" s="22" t="s">
        <v>102</v>
      </c>
      <c r="C75" s="30" t="s">
        <v>16</v>
      </c>
      <c r="D75" s="24" t="s">
        <v>142</v>
      </c>
      <c r="E75" s="25">
        <v>6361.3</v>
      </c>
      <c r="F75" s="45">
        <v>0</v>
      </c>
      <c r="G75" s="26">
        <f t="shared" si="3"/>
        <v>0</v>
      </c>
    </row>
    <row r="76" spans="1:10" ht="60" x14ac:dyDescent="0.2">
      <c r="A76" s="21">
        <v>47</v>
      </c>
      <c r="B76" s="27"/>
      <c r="C76" s="30" t="s">
        <v>17</v>
      </c>
      <c r="D76" s="24" t="s">
        <v>142</v>
      </c>
      <c r="E76" s="25">
        <v>110</v>
      </c>
      <c r="F76" s="45">
        <v>0</v>
      </c>
      <c r="G76" s="26">
        <f t="shared" si="3"/>
        <v>0</v>
      </c>
    </row>
    <row r="77" spans="1:10" ht="45" x14ac:dyDescent="0.2">
      <c r="A77" s="21">
        <v>48</v>
      </c>
      <c r="B77" s="27"/>
      <c r="C77" s="30" t="s">
        <v>51</v>
      </c>
      <c r="D77" s="24" t="s">
        <v>0</v>
      </c>
      <c r="E77" s="25">
        <v>21</v>
      </c>
      <c r="F77" s="45">
        <v>0</v>
      </c>
      <c r="G77" s="26">
        <f t="shared" si="3"/>
        <v>0</v>
      </c>
    </row>
    <row r="78" spans="1:10" ht="75" x14ac:dyDescent="0.2">
      <c r="A78" s="21">
        <v>49</v>
      </c>
      <c r="B78" s="22" t="s">
        <v>103</v>
      </c>
      <c r="C78" s="8" t="s">
        <v>34</v>
      </c>
      <c r="D78" s="24" t="s">
        <v>36</v>
      </c>
      <c r="E78" s="25">
        <v>152.9</v>
      </c>
      <c r="F78" s="45">
        <v>0</v>
      </c>
      <c r="G78" s="26">
        <f t="shared" si="3"/>
        <v>0</v>
      </c>
    </row>
    <row r="79" spans="1:10" ht="75" x14ac:dyDescent="0.2">
      <c r="A79" s="21">
        <v>50</v>
      </c>
      <c r="B79" s="22"/>
      <c r="C79" s="8" t="s">
        <v>35</v>
      </c>
      <c r="D79" s="24" t="s">
        <v>36</v>
      </c>
      <c r="E79" s="25">
        <v>126.3</v>
      </c>
      <c r="F79" s="45">
        <v>0</v>
      </c>
      <c r="G79" s="26">
        <f t="shared" si="3"/>
        <v>0</v>
      </c>
    </row>
    <row r="80" spans="1:10" ht="60" x14ac:dyDescent="0.2">
      <c r="A80" s="21">
        <v>51</v>
      </c>
      <c r="B80" s="22" t="s">
        <v>103</v>
      </c>
      <c r="C80" s="36" t="s">
        <v>37</v>
      </c>
      <c r="D80" s="24" t="s">
        <v>36</v>
      </c>
      <c r="E80" s="25">
        <v>154</v>
      </c>
      <c r="F80" s="45">
        <v>0</v>
      </c>
      <c r="G80" s="26">
        <f t="shared" si="3"/>
        <v>0</v>
      </c>
    </row>
    <row r="81" spans="1:10" x14ac:dyDescent="0.2">
      <c r="A81" s="21"/>
      <c r="B81" s="22" t="s">
        <v>103</v>
      </c>
      <c r="C81" s="22" t="s">
        <v>104</v>
      </c>
      <c r="D81" s="24" t="s">
        <v>63</v>
      </c>
      <c r="E81" s="23" t="s">
        <v>63</v>
      </c>
      <c r="F81" s="23" t="s">
        <v>63</v>
      </c>
      <c r="G81" s="23" t="s">
        <v>63</v>
      </c>
    </row>
    <row r="82" spans="1:10" x14ac:dyDescent="0.2">
      <c r="A82" s="21">
        <v>52</v>
      </c>
      <c r="B82" s="27"/>
      <c r="C82" s="30" t="s">
        <v>49</v>
      </c>
      <c r="D82" s="24" t="s">
        <v>36</v>
      </c>
      <c r="E82" s="25">
        <v>79.8</v>
      </c>
      <c r="F82" s="45">
        <v>0</v>
      </c>
      <c r="G82" s="26">
        <f>ROUND(E82*F82,2)</f>
        <v>0</v>
      </c>
    </row>
    <row r="83" spans="1:10" x14ac:dyDescent="0.2">
      <c r="A83" s="21">
        <v>53</v>
      </c>
      <c r="B83" s="27"/>
      <c r="C83" s="30" t="s">
        <v>50</v>
      </c>
      <c r="D83" s="24" t="s">
        <v>36</v>
      </c>
      <c r="E83" s="25">
        <v>44.7</v>
      </c>
      <c r="F83" s="45">
        <v>0</v>
      </c>
      <c r="G83" s="26">
        <f>ROUND(E83*F83,2)</f>
        <v>0</v>
      </c>
    </row>
    <row r="84" spans="1:10" ht="30" x14ac:dyDescent="0.25">
      <c r="A84" s="16"/>
      <c r="B84" s="17" t="s">
        <v>105</v>
      </c>
      <c r="C84" s="17" t="s">
        <v>106</v>
      </c>
      <c r="D84" s="18" t="s">
        <v>63</v>
      </c>
      <c r="E84" s="20" t="s">
        <v>63</v>
      </c>
      <c r="F84" s="20" t="s">
        <v>63</v>
      </c>
      <c r="G84" s="20" t="s">
        <v>63</v>
      </c>
      <c r="H84" s="1"/>
      <c r="I84" s="2"/>
      <c r="J84" s="2"/>
    </row>
    <row r="85" spans="1:10" x14ac:dyDescent="0.25">
      <c r="A85" s="21"/>
      <c r="B85" s="22" t="s">
        <v>107</v>
      </c>
      <c r="C85" s="22" t="s">
        <v>108</v>
      </c>
      <c r="D85" s="24" t="s">
        <v>63</v>
      </c>
      <c r="E85" s="23" t="s">
        <v>63</v>
      </c>
      <c r="F85" s="23" t="s">
        <v>63</v>
      </c>
      <c r="G85" s="23" t="s">
        <v>63</v>
      </c>
      <c r="H85" s="4"/>
      <c r="I85" s="5"/>
      <c r="J85" s="5"/>
    </row>
    <row r="86" spans="1:10" ht="30" x14ac:dyDescent="0.2">
      <c r="A86" s="21">
        <v>54</v>
      </c>
      <c r="B86" s="27"/>
      <c r="C86" s="27" t="s">
        <v>130</v>
      </c>
      <c r="D86" s="24" t="s">
        <v>142</v>
      </c>
      <c r="E86" s="37">
        <v>862.9</v>
      </c>
      <c r="F86" s="45">
        <v>0</v>
      </c>
      <c r="G86" s="26">
        <f>ROUND(E86*F86,2)</f>
        <v>0</v>
      </c>
    </row>
    <row r="87" spans="1:10" ht="30" x14ac:dyDescent="0.2">
      <c r="A87" s="21">
        <v>55</v>
      </c>
      <c r="B87" s="27"/>
      <c r="C87" s="30" t="s">
        <v>109</v>
      </c>
      <c r="D87" s="24" t="s">
        <v>142</v>
      </c>
      <c r="E87" s="37">
        <v>205.8</v>
      </c>
      <c r="F87" s="45">
        <v>0</v>
      </c>
      <c r="G87" s="26">
        <f>ROUND(E87*F87,2)</f>
        <v>0</v>
      </c>
    </row>
    <row r="88" spans="1:10" x14ac:dyDescent="0.2">
      <c r="A88" s="21"/>
      <c r="B88" s="22" t="s">
        <v>110</v>
      </c>
      <c r="C88" s="22" t="s">
        <v>111</v>
      </c>
      <c r="D88" s="24" t="s">
        <v>63</v>
      </c>
      <c r="E88" s="23" t="s">
        <v>63</v>
      </c>
      <c r="F88" s="23" t="s">
        <v>63</v>
      </c>
      <c r="G88" s="23" t="s">
        <v>63</v>
      </c>
    </row>
    <row r="89" spans="1:10" ht="30" x14ac:dyDescent="0.2">
      <c r="A89" s="21">
        <v>56</v>
      </c>
      <c r="B89" s="27"/>
      <c r="C89" s="27" t="s">
        <v>131</v>
      </c>
      <c r="D89" s="24" t="s">
        <v>0</v>
      </c>
      <c r="E89" s="25">
        <v>41</v>
      </c>
      <c r="F89" s="45">
        <v>0</v>
      </c>
      <c r="G89" s="26">
        <f>ROUND(E89*F89,2)</f>
        <v>0</v>
      </c>
    </row>
    <row r="90" spans="1:10" ht="45" x14ac:dyDescent="0.2">
      <c r="A90" s="21">
        <v>57</v>
      </c>
      <c r="B90" s="27"/>
      <c r="C90" s="27" t="s">
        <v>132</v>
      </c>
      <c r="D90" s="24" t="s">
        <v>0</v>
      </c>
      <c r="E90" s="25">
        <v>32</v>
      </c>
      <c r="F90" s="45">
        <v>0</v>
      </c>
      <c r="G90" s="26">
        <f>ROUND(E90*F90,2)</f>
        <v>0</v>
      </c>
    </row>
    <row r="91" spans="1:10" ht="45" x14ac:dyDescent="0.2">
      <c r="A91" s="21">
        <v>58</v>
      </c>
      <c r="B91" s="27"/>
      <c r="C91" s="27" t="s">
        <v>133</v>
      </c>
      <c r="D91" s="24" t="s">
        <v>0</v>
      </c>
      <c r="E91" s="25">
        <v>3</v>
      </c>
      <c r="F91" s="45">
        <v>0</v>
      </c>
      <c r="G91" s="26">
        <f>ROUND(E91*F91,2)</f>
        <v>0</v>
      </c>
    </row>
    <row r="92" spans="1:10" ht="45" x14ac:dyDescent="0.2">
      <c r="A92" s="21">
        <v>59</v>
      </c>
      <c r="B92" s="27"/>
      <c r="C92" s="27" t="s">
        <v>134</v>
      </c>
      <c r="D92" s="24" t="s">
        <v>0</v>
      </c>
      <c r="E92" s="25">
        <v>11</v>
      </c>
      <c r="F92" s="45">
        <v>0</v>
      </c>
      <c r="G92" s="26">
        <f>ROUND(E92*F92,2)</f>
        <v>0</v>
      </c>
    </row>
    <row r="93" spans="1:10" x14ac:dyDescent="0.2">
      <c r="A93" s="21"/>
      <c r="B93" s="27"/>
      <c r="C93" s="22" t="s">
        <v>112</v>
      </c>
      <c r="D93" s="24" t="s">
        <v>63</v>
      </c>
      <c r="E93" s="23" t="s">
        <v>63</v>
      </c>
      <c r="F93" s="23" t="s">
        <v>63</v>
      </c>
      <c r="G93" s="23" t="s">
        <v>63</v>
      </c>
    </row>
    <row r="94" spans="1:10" x14ac:dyDescent="0.2">
      <c r="A94" s="21">
        <v>60</v>
      </c>
      <c r="B94" s="27"/>
      <c r="C94" s="30" t="s">
        <v>113</v>
      </c>
      <c r="D94" s="24" t="s">
        <v>36</v>
      </c>
      <c r="E94" s="25">
        <v>40</v>
      </c>
      <c r="F94" s="45">
        <v>0</v>
      </c>
      <c r="G94" s="26">
        <f>ROUND(E94*F94,2)</f>
        <v>0</v>
      </c>
    </row>
    <row r="95" spans="1:10" x14ac:dyDescent="0.25">
      <c r="A95" s="16"/>
      <c r="B95" s="17" t="s">
        <v>114</v>
      </c>
      <c r="C95" s="17" t="s">
        <v>115</v>
      </c>
      <c r="D95" s="18" t="s">
        <v>63</v>
      </c>
      <c r="E95" s="20" t="s">
        <v>63</v>
      </c>
      <c r="F95" s="20" t="s">
        <v>63</v>
      </c>
      <c r="G95" s="20" t="s">
        <v>63</v>
      </c>
      <c r="H95" s="1"/>
      <c r="I95" s="2"/>
      <c r="J95" s="2"/>
    </row>
    <row r="96" spans="1:10" x14ac:dyDescent="0.25">
      <c r="A96" s="21"/>
      <c r="B96" s="22" t="s">
        <v>116</v>
      </c>
      <c r="C96" s="22" t="s">
        <v>117</v>
      </c>
      <c r="D96" s="24" t="s">
        <v>63</v>
      </c>
      <c r="E96" s="23" t="s">
        <v>63</v>
      </c>
      <c r="F96" s="23" t="s">
        <v>63</v>
      </c>
      <c r="G96" s="23" t="s">
        <v>63</v>
      </c>
      <c r="H96" s="4"/>
      <c r="I96" s="5"/>
      <c r="J96" s="5"/>
    </row>
    <row r="97" spans="1:10" ht="60" x14ac:dyDescent="0.2">
      <c r="A97" s="21">
        <v>61</v>
      </c>
      <c r="B97" s="27"/>
      <c r="C97" s="27" t="s">
        <v>135</v>
      </c>
      <c r="D97" s="24" t="s">
        <v>36</v>
      </c>
      <c r="E97" s="25">
        <v>195.9</v>
      </c>
      <c r="F97" s="45">
        <v>0</v>
      </c>
      <c r="G97" s="26">
        <f>ROUND(E97*F97,2)</f>
        <v>0</v>
      </c>
    </row>
    <row r="98" spans="1:10" ht="60" x14ac:dyDescent="0.2">
      <c r="A98" s="21">
        <v>62</v>
      </c>
      <c r="B98" s="27"/>
      <c r="C98" s="27" t="s">
        <v>136</v>
      </c>
      <c r="D98" s="24" t="s">
        <v>36</v>
      </c>
      <c r="E98" s="25">
        <v>262.3</v>
      </c>
      <c r="F98" s="45">
        <v>0</v>
      </c>
      <c r="G98" s="26">
        <f>ROUND(E98*F98,2)</f>
        <v>0</v>
      </c>
    </row>
    <row r="99" spans="1:10" x14ac:dyDescent="0.2">
      <c r="A99" s="21"/>
      <c r="B99" s="22" t="s">
        <v>118</v>
      </c>
      <c r="C99" s="22" t="s">
        <v>119</v>
      </c>
      <c r="D99" s="24" t="s">
        <v>63</v>
      </c>
      <c r="E99" s="23" t="s">
        <v>63</v>
      </c>
      <c r="F99" s="23" t="s">
        <v>63</v>
      </c>
      <c r="G99" s="23" t="s">
        <v>63</v>
      </c>
    </row>
    <row r="100" spans="1:10" ht="30" x14ac:dyDescent="0.2">
      <c r="A100" s="21">
        <v>63</v>
      </c>
      <c r="B100" s="27"/>
      <c r="C100" s="30" t="s">
        <v>120</v>
      </c>
      <c r="D100" s="24" t="s">
        <v>142</v>
      </c>
      <c r="E100" s="25">
        <v>399.6</v>
      </c>
      <c r="F100" s="45">
        <v>0</v>
      </c>
      <c r="G100" s="26">
        <f>ROUND(E100*F100,2)</f>
        <v>0</v>
      </c>
    </row>
    <row r="101" spans="1:10" x14ac:dyDescent="0.25">
      <c r="A101" s="16"/>
      <c r="B101" s="38" t="s">
        <v>121</v>
      </c>
      <c r="C101" s="38" t="s">
        <v>122</v>
      </c>
      <c r="D101" s="39" t="s">
        <v>63</v>
      </c>
      <c r="E101" s="20" t="s">
        <v>63</v>
      </c>
      <c r="F101" s="40" t="s">
        <v>63</v>
      </c>
      <c r="G101" s="40" t="s">
        <v>63</v>
      </c>
      <c r="H101" s="1"/>
      <c r="I101" s="2"/>
      <c r="J101" s="2"/>
    </row>
    <row r="102" spans="1:10" ht="30" x14ac:dyDescent="0.25">
      <c r="A102" s="21"/>
      <c r="B102" s="22" t="s">
        <v>123</v>
      </c>
      <c r="C102" s="27" t="s">
        <v>137</v>
      </c>
      <c r="D102" s="24" t="s">
        <v>63</v>
      </c>
      <c r="E102" s="23" t="s">
        <v>63</v>
      </c>
      <c r="F102" s="23" t="s">
        <v>63</v>
      </c>
      <c r="G102" s="23" t="s">
        <v>63</v>
      </c>
      <c r="H102" s="4"/>
      <c r="I102" s="5"/>
      <c r="J102" s="5"/>
    </row>
    <row r="103" spans="1:10" ht="30" x14ac:dyDescent="0.2">
      <c r="A103" s="21">
        <v>64</v>
      </c>
      <c r="B103" s="27"/>
      <c r="C103" s="8" t="s">
        <v>18</v>
      </c>
      <c r="D103" s="24" t="s">
        <v>142</v>
      </c>
      <c r="E103" s="25">
        <v>1075</v>
      </c>
      <c r="F103" s="45">
        <v>0</v>
      </c>
      <c r="G103" s="26">
        <f>ROUND(E103*F103,2)</f>
        <v>0</v>
      </c>
    </row>
    <row r="104" spans="1:10" x14ac:dyDescent="0.2">
      <c r="A104" s="21">
        <v>65</v>
      </c>
      <c r="B104" s="22" t="s">
        <v>155</v>
      </c>
      <c r="C104" s="36" t="s">
        <v>19</v>
      </c>
      <c r="D104" s="24" t="s">
        <v>0</v>
      </c>
      <c r="E104" s="25">
        <v>1</v>
      </c>
      <c r="F104" s="45">
        <v>0</v>
      </c>
      <c r="G104" s="26">
        <f>ROUND(E104*F104,2)</f>
        <v>0</v>
      </c>
    </row>
    <row r="105" spans="1:10" x14ac:dyDescent="0.2">
      <c r="A105" s="21">
        <v>66</v>
      </c>
      <c r="B105" s="22" t="s">
        <v>154</v>
      </c>
      <c r="C105" s="36" t="s">
        <v>20</v>
      </c>
      <c r="D105" s="24" t="s">
        <v>0</v>
      </c>
      <c r="E105" s="25">
        <v>1</v>
      </c>
      <c r="F105" s="45">
        <v>0</v>
      </c>
      <c r="G105" s="26">
        <f>ROUND(E105*F105,2)</f>
        <v>0</v>
      </c>
    </row>
    <row r="106" spans="1:10" ht="15" customHeight="1" x14ac:dyDescent="0.2">
      <c r="A106" s="3"/>
      <c r="B106" s="41"/>
      <c r="C106" s="41"/>
      <c r="D106" s="41"/>
      <c r="E106" s="41"/>
      <c r="F106" s="42" t="s">
        <v>52</v>
      </c>
      <c r="G106" s="43">
        <f>SUM(G8:G105)</f>
        <v>0</v>
      </c>
      <c r="H106" s="9"/>
      <c r="I106" s="9"/>
      <c r="J106" s="9"/>
    </row>
    <row r="107" spans="1:10" ht="15" customHeight="1" x14ac:dyDescent="0.2">
      <c r="A107" s="3"/>
      <c r="B107" s="41"/>
      <c r="C107" s="41"/>
      <c r="D107" s="41"/>
      <c r="E107" s="41"/>
      <c r="F107" s="42" t="s">
        <v>53</v>
      </c>
      <c r="G107" s="43">
        <f>ROUND(G106*0.23,2)</f>
        <v>0</v>
      </c>
    </row>
    <row r="108" spans="1:10" ht="15" customHeight="1" x14ac:dyDescent="0.2">
      <c r="A108" s="3"/>
      <c r="B108" s="41"/>
      <c r="C108" s="41"/>
      <c r="D108" s="41"/>
      <c r="E108" s="41"/>
      <c r="F108" s="42" t="s">
        <v>54</v>
      </c>
      <c r="G108" s="43">
        <f>G106+G107</f>
        <v>0</v>
      </c>
    </row>
    <row r="113" spans="4:7" x14ac:dyDescent="0.25">
      <c r="D113" s="48" t="s">
        <v>145</v>
      </c>
      <c r="E113" s="48"/>
      <c r="F113" s="48"/>
      <c r="G113" s="48"/>
    </row>
    <row r="114" spans="4:7" ht="26.25" customHeight="1" x14ac:dyDescent="0.2">
      <c r="D114" s="49" t="s">
        <v>55</v>
      </c>
      <c r="E114" s="49"/>
      <c r="F114" s="49"/>
      <c r="G114" s="49"/>
    </row>
  </sheetData>
  <mergeCells count="11">
    <mergeCell ref="A1:G1"/>
    <mergeCell ref="D113:G113"/>
    <mergeCell ref="D114:G114"/>
    <mergeCell ref="A2:G2"/>
    <mergeCell ref="A3:G3"/>
    <mergeCell ref="A4:A5"/>
    <mergeCell ref="B4:B5"/>
    <mergeCell ref="C4:C5"/>
    <mergeCell ref="D4:E4"/>
    <mergeCell ref="F4:F5"/>
    <mergeCell ref="G4:G5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91" orientation="portrait" r:id="rId1"/>
  <headerFooter scaleWithDoc="0">
    <oddHeader>&amp;R&amp;"-,Pogrubiony"&amp;11Formularz 2.2 do SIWZ&amp;"-,Standardowy" (po zmianach)</oddHeader>
    <oddFooter>Strona &amp;P z &amp;N</oddFooter>
  </headerFooter>
  <rowBreaks count="3" manualBreakCount="3">
    <brk id="21" max="6" man="1"/>
    <brk id="49" max="6" man="1"/>
    <brk id="9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 - pozmianach</vt:lpstr>
      <vt:lpstr>'Kosztorys ofertowy - pozmianach'!Obszar_wydruku</vt:lpstr>
      <vt:lpstr>'Kosztorys ofertowy - pozmianach'!Tytuły_wydruku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Kowalik</dc:creator>
  <cp:lastModifiedBy>Robert Bębenek</cp:lastModifiedBy>
  <cp:lastPrinted>2020-04-27T10:47:25Z</cp:lastPrinted>
  <dcterms:created xsi:type="dcterms:W3CDTF">2019-07-19T08:17:36Z</dcterms:created>
  <dcterms:modified xsi:type="dcterms:W3CDTF">2020-04-27T11:40:52Z</dcterms:modified>
</cp:coreProperties>
</file>