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M:\__Przetargi 2020\Zad. 5 Przebudowa drogi powiatowej nr 3505W 1 etap\"/>
    </mc:Choice>
  </mc:AlternateContent>
  <xr:revisionPtr revIDLastSave="0" documentId="8_{87E01ABD-7400-4E8B-8B49-7B19D2120A0B}" xr6:coauthVersionLast="45" xr6:coauthVersionMax="45" xr10:uidLastSave="{00000000-0000-0000-0000-000000000000}"/>
  <bookViews>
    <workbookView xWindow="-120" yWindow="-120" windowWidth="29040" windowHeight="15840" tabRatio="930" xr2:uid="{00000000-000D-0000-FFFF-FFFF00000000}"/>
  </bookViews>
  <sheets>
    <sheet name="Kosztorys ofertowy" sheetId="21" r:id="rId1"/>
  </sheets>
  <definedNames>
    <definedName name="_xlnm.Print_Area" localSheetId="0">'Kosztorys ofertowy'!$A$1:$G$91</definedName>
    <definedName name="_xlnm.Print_Titles" localSheetId="0">'Kosztorys ofertowy'!$5:$6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5" i="21" l="1"/>
  <c r="G62" i="21"/>
  <c r="G57" i="21"/>
  <c r="G55" i="21"/>
  <c r="G44" i="21"/>
  <c r="G49" i="21"/>
  <c r="G42" i="21"/>
  <c r="G41" i="21"/>
  <c r="G39" i="21"/>
  <c r="G34" i="21"/>
  <c r="G31" i="21"/>
  <c r="G29" i="21"/>
  <c r="G26" i="21"/>
  <c r="G25" i="21"/>
  <c r="G24" i="21"/>
  <c r="G23" i="21"/>
  <c r="G22" i="21"/>
  <c r="G21" i="21"/>
  <c r="G20" i="21"/>
  <c r="G18" i="21"/>
  <c r="G16" i="21"/>
  <c r="G15" i="21"/>
  <c r="G14" i="21"/>
  <c r="G13" i="21"/>
  <c r="G12" i="21"/>
  <c r="G11" i="21"/>
  <c r="G9" i="21"/>
  <c r="G82" i="21" l="1"/>
  <c r="G80" i="21"/>
  <c r="G79" i="21"/>
  <c r="G76" i="21"/>
  <c r="G74" i="21"/>
  <c r="G71" i="21"/>
  <c r="G70" i="21"/>
  <c r="G69" i="21"/>
  <c r="G68" i="21"/>
  <c r="G83" i="21" l="1"/>
  <c r="G84" i="21" s="1"/>
</calcChain>
</file>

<file path=xl/sharedStrings.xml><?xml version="1.0" encoding="utf-8"?>
<sst xmlns="http://schemas.openxmlformats.org/spreadsheetml/2006/main" count="275" uniqueCount="118">
  <si>
    <t>km</t>
  </si>
  <si>
    <t>m</t>
  </si>
  <si>
    <t>ROBOTY PRZYGOTOWAWCZE</t>
  </si>
  <si>
    <t>x</t>
  </si>
  <si>
    <t>ST-01.01.01</t>
  </si>
  <si>
    <t>ST-01.02.01</t>
  </si>
  <si>
    <t>szt</t>
  </si>
  <si>
    <t>ST-01.02.02</t>
  </si>
  <si>
    <t>ST-01.02.04</t>
  </si>
  <si>
    <t>mb</t>
  </si>
  <si>
    <t>ROBOTY ZIEMNE</t>
  </si>
  <si>
    <t>ST-02.01.01</t>
  </si>
  <si>
    <t>Wykonanie wykopów</t>
  </si>
  <si>
    <t>ST-02.03.01</t>
  </si>
  <si>
    <t>Wykonanie nasypów</t>
  </si>
  <si>
    <t>PODBUDOWY</t>
  </si>
  <si>
    <t>ST-04.01.01</t>
  </si>
  <si>
    <t>ST-04.04.02</t>
  </si>
  <si>
    <t>ST-04.02.03</t>
  </si>
  <si>
    <t>szt.</t>
  </si>
  <si>
    <t>ST-10.11.01</t>
  </si>
  <si>
    <t>Rozbiórki elementów dróg i ulic</t>
  </si>
  <si>
    <t>J.M.</t>
  </si>
  <si>
    <t>Odtworzenie trasy i punktów wysokościowych</t>
  </si>
  <si>
    <t>Zdjęcie warstwy ziemi urodzajnej</t>
  </si>
  <si>
    <t>Cięcie piłą nawierzchni bitumicznych na gł. 6-10 cm dla robót drogowych</t>
  </si>
  <si>
    <t>Koryto wraz z profilowaniem i zagęszczeniem podłoża</t>
  </si>
  <si>
    <t>Kruszywo naturalne</t>
  </si>
  <si>
    <t>NAWIERZCHNIE Z BETONU ASFALTOWEGO</t>
  </si>
  <si>
    <t>ROBOTY WYKOŃCZENIOWE</t>
  </si>
  <si>
    <t>Ściana czołowa prefabrykat dla przepustu o śr. 40 cm</t>
  </si>
  <si>
    <t>Ściana czołowa prefabrykat dla przepustu o śr. 60 cm</t>
  </si>
  <si>
    <t xml:space="preserve">Oznakowanie pionowe (znaki średnie) </t>
  </si>
  <si>
    <t>ODWODNIENIE</t>
  </si>
  <si>
    <t xml:space="preserve">Oznakowanie poziome </t>
  </si>
  <si>
    <t>Oznakowanie</t>
  </si>
  <si>
    <t xml:space="preserve">Przepusty pod nawierzchnią główną i pod zjazdami z PEHD </t>
  </si>
  <si>
    <t>ST-04.05.02.</t>
  </si>
  <si>
    <t>ST-04.07.01</t>
  </si>
  <si>
    <t>ST-05.03.05</t>
  </si>
  <si>
    <t>Części przelotowe przepustów drogowych rurowych jednootworowych z rur PEHDo śr. 40 cm</t>
  </si>
  <si>
    <t>Części przelotowe przepustów drogowych rurowych jednootworowych z rur PEHDo śr. 60 cm</t>
  </si>
  <si>
    <t>ST-03.02.01</t>
  </si>
  <si>
    <t>ST-05.03.11</t>
  </si>
  <si>
    <t>ST-04.02.02</t>
  </si>
  <si>
    <t>ST-06.02.01A</t>
  </si>
  <si>
    <t>ST-06.01.01</t>
  </si>
  <si>
    <t>ST-07.01.01</t>
  </si>
  <si>
    <t xml:space="preserve">Warstwa wyrównawczo-wzmacniająca </t>
  </si>
  <si>
    <t xml:space="preserve">Podbudowa zasadnicza </t>
  </si>
  <si>
    <t>Wasrtwa ścieralna</t>
  </si>
  <si>
    <t xml:space="preserve">Wyszczególnienie elementów rozliczeniowych </t>
  </si>
  <si>
    <t>Ilość</t>
  </si>
  <si>
    <t>Numer ST</t>
  </si>
  <si>
    <t xml:space="preserve">Warstwy mrozoochronnej, zagęszczona mechanicznie, </t>
  </si>
  <si>
    <t>Wykonanie podbudowy z kruszywa łamanego stabilizowanego mechanicznie 0/31,5 mm, grubość warstwy 20 cm</t>
  </si>
  <si>
    <t>ST-07.02.01</t>
  </si>
  <si>
    <t>ZABEZPIECZENIE SIECI PODZIEMNYCH</t>
  </si>
  <si>
    <t>Wartość podatku VAT 23%</t>
  </si>
  <si>
    <t>Wartość kosztorysowa brutto</t>
  </si>
  <si>
    <t>Demontaż tarcz znaków drogowych</t>
  </si>
  <si>
    <t>Odtworzenie trasy i punktów wysokościowych przy liniowych robotach ziemnych w terenie równinnym. Inwentaryzacja powykonawcza</t>
  </si>
  <si>
    <t>Formowanie nasypów z gruntu kat. I-II dostarczonego spoza terenu budowy</t>
  </si>
  <si>
    <t>KOSZTORYS OFERTOWY</t>
  </si>
  <si>
    <t>Usunięcie drzew wraz z korzeniami</t>
  </si>
  <si>
    <t>Usunięcie drzew o średnicy pnia do 30 cm wraz z karczowaniem pni i wywozem poza teren budowy</t>
  </si>
  <si>
    <t xml:space="preserve"> Usunięcie drzew o średnicy pnia od 31 do 50 cm wraz z karczowaniem pni i wywozem poza teren budowy</t>
  </si>
  <si>
    <t xml:space="preserve"> Usunięcie drzew o średnicy pnia od 51 do 65 cm wraz z karczowaniem pni i wywozem poza teren budowy</t>
  </si>
  <si>
    <t xml:space="preserve"> Usunięcie drzew o średnicy pnia od 66 do 80 cm wraz z karczowaniem pni i wywozem poza teren budowy</t>
  </si>
  <si>
    <t xml:space="preserve"> Usunięcie drzew o średnicy pniaod 81do 95 cm wraz z karczowaniem pni i wywozem poza teren budowy</t>
  </si>
  <si>
    <t xml:space="preserve"> Usunięcie drzew o średnicy pnia od 96 do 110 cm wraz z karczowaniem pni i wywozem poza teren budowy</t>
  </si>
  <si>
    <t xml:space="preserve">Mechaniczne rozebranie nawierzchni asfaltowej na skrzyżowaniu grubości średnio 10 cm z wywiezieniem materiału z rozbiórki poza teren budowy, do ponownego wykorzystania. </t>
  </si>
  <si>
    <t xml:space="preserve">Frezowanie nawierzchni asfaltowych na zimno gr. ok. 4 cm z wywozem materiału z rozbiórki do ponownego wykorzystania. </t>
  </si>
  <si>
    <t xml:space="preserve">Demontaż słupków do znaków </t>
  </si>
  <si>
    <t>Warstwa mrozoochronna na poszerzeniach gr 20 cm, konstrukcja A od km 0+000 do km 0+224</t>
  </si>
  <si>
    <t>Warstwa mrozoochronna gr 20 cm konstrukcja B od km 0+224 do km 1+050</t>
  </si>
  <si>
    <t>Kruszywo łamane stabilizowane mechanicznie</t>
  </si>
  <si>
    <t>Ulepszene podłoże z gruntu cementem Rm=2,5MPa</t>
  </si>
  <si>
    <t>Podbudowa zasadnicza z betonu asfaltowego, AC 16P - grub.po zagęszcz. 9 cm wraz z oczyszczeniem i skropieniem</t>
  </si>
  <si>
    <t>Nawierzchnia z betonu asfaltowego,AC 11S -warstwa ścieralna - grub.po zagęszcz. 4 cm wraz z oczyszczeniem i skropieniem</t>
  </si>
  <si>
    <t xml:space="preserve">Odmulenie rowów przydrożnych z wyprofilowaniem skarp, grubość odmulenia zgodnie z niweletą, zagospodarowanie ziemi wraz z odwozem poza teren budowy </t>
  </si>
  <si>
    <t>Rury osłonowe do zabezpieczenia sieci podziemnych</t>
  </si>
  <si>
    <t>Ustawienie słupków z rur stalowych fi=60 mm do znaków drogowych</t>
  </si>
  <si>
    <t>Przymocowanie tablic znaków drogowych średnich wg. Projektu stałej organizacji ruchu</t>
  </si>
  <si>
    <t>Mechaniczne malowanie linii segregacyjnych i krawędziowych ciągłych i przerywanych na jezdni farbą chlorokauczukową wg. Projektu stałej organizacji ruchu</t>
  </si>
  <si>
    <t xml:space="preserve">Wartość kosztorysowa netto </t>
  </si>
  <si>
    <t>Mechaniczne rozebranie podbudowy z kruszywa łamanego o grub. ok 10 cm do ponownego użycia</t>
  </si>
  <si>
    <t xml:space="preserve">Wykopy oraz przekopy w gruncie kat.I-IV z transportem urobku w obrębie lub popza terenem budowy wraz z wykonaniem rowów </t>
  </si>
  <si>
    <t xml:space="preserve">Odmulenie rowów </t>
  </si>
  <si>
    <t>Przebudowa drogi powiatowej nr 3505W Jaszowice - Wacławów - Sławno (I etap)</t>
  </si>
  <si>
    <t>odcinek o długości 1050,00 m od km 0+000 do km 1+050</t>
  </si>
  <si>
    <t>Cena jednostkowa
(PLN)</t>
  </si>
  <si>
    <t>Wartość
(PLN)</t>
  </si>
  <si>
    <t>L.p.</t>
  </si>
  <si>
    <t>Mechaniczne wykonanie koryta gł do 50 cm na całej szerokości jezdni, zjazdów w gruncie kat.I-IV z profilowaniem i zagęszeniem podłoża</t>
  </si>
  <si>
    <t>Grunt stabilizaowany cementem Rm 2,5 Mpa dla podłoża G-III - 15 cm</t>
  </si>
  <si>
    <t>Pobocza szerokości 1.0 m z kruszywa łamanego stabilizowanego mechanicznie- warstwa po zagęszczeniu o grub. 10 cm</t>
  </si>
  <si>
    <r>
      <t>Usunięcie warstwy ziemi urodzajnej (humusu); grubość warstwy do 15 cm (na zjazdach i poboczu) wraz z wywozem na odkład pobocza 1050 m * 2,0 = 2100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zjazdy 194,6 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</si>
  <si>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</si>
  <si>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Mechaniczne rozebranie nawierzchni betonowej, grubości średnio 10 cm z wywiezieniem materiału z rozbiórki poza teren budowy, 826 * 4.0 = 3564 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</si>
  <si>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</si>
  <si>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r>
      <t>poszerzenia od km 0+000 do km 0+224 - 224 *1,77 = 397 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</si>
  <si>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zjazdy indywidualne i skrzyżowanie - 208,5 +33,0= 241,50 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</si>
  <si>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konstrukcja B długość 826 m od km 0+224 do km do km 1+050 
826*5,85 = 4832,10 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</si>
  <si>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m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</si>
  <si>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Zjazdy indywidualne z kruszywa i skrzyżowanie - 208,5 + 33,0 =241,5 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</si>
  <si>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konstrukcja B m od km 0+224 do km do km 1+050 długości 826,00 m 826*5,76 = 4757,76 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</si>
  <si>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konstrukcja A poszerzenia od km 0+000 do km 0+224 długości 224 m -397 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</si>
  <si>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konstrukcja B długość 826 m od km 0+224 do km do km 1+050 826*5,85 = 4832,10 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</si>
  <si>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Warstwa wyrównawczo-wzmacniająca z AC 11S gr śrdnia gr 75 kg/m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wraz z oczyszczeniem i skropieniem 224* 5,54=1240,96 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</si>
  <si>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konstrukcja A na poszerzeniach od km 0+000 do km 0+224 długości 224 m -224*1,58 = 353,92 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</si>
  <si>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konstrukcja B od km 0+224 do km 1+050 długości 826 m 826* 5,58=4609,08 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</si>
  <si>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Nawierzchnia na skrzyżowaniu w km 0+211,5 - 33,0 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</si>
  <si>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konstrukcja A na poszerzeniach od km 0+000 do km 0+224 długości 224 m 224,0 *5,5=1232 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</si>
  <si>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konstrukcja B od km 0+224 do km 1+050 długości 826 m - 826*5,50 = 4543,00 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</si>
  <si>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konstrukcja A na poszerzeniach od km 0+000 do km 0+224 długości 224 m - 378 m</t>
    </r>
    <r>
      <rPr>
        <vertAlign val="superscript"/>
        <sz val="11"/>
        <rFont val="Calibri"/>
        <family val="2"/>
        <charset val="238"/>
        <scheme val="minor"/>
      </rPr>
      <t>2</t>
    </r>
  </si>
  <si>
    <t>(podpis i pieczęć upełnomocnionego przedstawiciela Wykonawcy)</t>
  </si>
  <si>
    <t>………………………………………………….....................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</si>
</sst>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"/>
  </numFmts>
  <fonts count="48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indexed="53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17" fillId="18" borderId="0" applyNumberFormat="0" applyBorder="0" applyAlignment="0" applyProtection="0"/>
    <xf numFmtId="0" fontId="17" fillId="17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4" fillId="3" borderId="0" applyNumberFormat="0" applyBorder="0" applyAlignment="0" applyProtection="0"/>
    <xf numFmtId="0" fontId="12" fillId="12" borderId="1" applyNumberFormat="0" applyAlignment="0" applyProtection="0"/>
    <xf numFmtId="0" fontId="10" fillId="21" borderId="2" applyNumberFormat="0" applyAlignment="0" applyProtection="0"/>
    <xf numFmtId="0" fontId="18" fillId="7" borderId="1" applyNumberFormat="0" applyAlignment="0" applyProtection="0"/>
    <xf numFmtId="0" fontId="19" fillId="12" borderId="3" applyNumberFormat="0" applyAlignment="0" applyProtection="0"/>
    <xf numFmtId="0" fontId="20" fillId="4" borderId="0" applyNumberFormat="0" applyBorder="0" applyAlignment="0" applyProtection="0"/>
    <xf numFmtId="0" fontId="2" fillId="0" borderId="0"/>
    <xf numFmtId="0" fontId="1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5" fillId="0" borderId="0" applyNumberFormat="0" applyFill="0" applyBorder="0" applyAlignment="0" applyProtection="0"/>
    <xf numFmtId="0" fontId="6" fillId="7" borderId="1" applyNumberFormat="0" applyAlignment="0" applyProtection="0"/>
    <xf numFmtId="0" fontId="21" fillId="0" borderId="7" applyNumberFormat="0" applyFill="0" applyAlignment="0" applyProtection="0"/>
    <xf numFmtId="0" fontId="22" fillId="21" borderId="2" applyNumberFormat="0" applyAlignment="0" applyProtection="0"/>
    <xf numFmtId="0" fontId="9" fillId="0" borderId="7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26" fillId="22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 applyNumberFormat="0" applyFont="0" applyFill="0" applyBorder="0" applyAlignment="0" applyProtection="0">
      <alignment vertical="top"/>
    </xf>
    <xf numFmtId="0" fontId="38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37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27" fillId="12" borderId="1" applyNumberFormat="0" applyAlignment="0" applyProtection="0"/>
    <xf numFmtId="0" fontId="7" fillId="12" borderId="3" applyNumberFormat="0" applyAlignment="0" applyProtection="0"/>
    <xf numFmtId="9" fontId="1" fillId="0" borderId="0" applyFon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10">
      <alignment horizontal="justify" vertical="center"/>
    </xf>
    <xf numFmtId="1" fontId="15" fillId="0" borderId="11">
      <alignment horizontal="center" vertical="top"/>
    </xf>
    <xf numFmtId="0" fontId="15" fillId="0" borderId="10">
      <alignment horizontal="center"/>
    </xf>
    <xf numFmtId="0" fontId="31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4" fillId="23" borderId="8" applyNumberFormat="0" applyFont="0" applyAlignment="0" applyProtection="0"/>
    <xf numFmtId="44" fontId="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2" fillId="3" borderId="0" applyNumberFormat="0" applyBorder="0" applyAlignment="0" applyProtection="0"/>
  </cellStyleXfs>
  <cellXfs count="138">
    <xf numFmtId="0" fontId="0" fillId="0" borderId="0" xfId="0"/>
    <xf numFmtId="0" fontId="39" fillId="0" borderId="0" xfId="0" applyFont="1"/>
    <xf numFmtId="4" fontId="42" fillId="25" borderId="10" xfId="76" applyNumberFormat="1" applyFont="1" applyFill="1" applyBorder="1" applyAlignment="1" applyProtection="1">
      <alignment horizontal="center" vertical="center"/>
    </xf>
    <xf numFmtId="4" fontId="41" fillId="25" borderId="10" xfId="76" applyNumberFormat="1" applyFont="1" applyFill="1" applyBorder="1" applyAlignment="1" applyProtection="1">
      <alignment horizontal="center" vertical="center"/>
    </xf>
    <xf numFmtId="0" fontId="42" fillId="0" borderId="0" xfId="0" applyFont="1"/>
    <xf numFmtId="0" fontId="43" fillId="0" borderId="0" xfId="0" applyFont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4" fontId="41" fillId="0" borderId="0" xfId="0" applyNumberFormat="1" applyFont="1" applyBorder="1"/>
    <xf numFmtId="0" fontId="41" fillId="26" borderId="10" xfId="84" applyFont="1" applyFill="1" applyBorder="1" applyAlignment="1">
      <alignment horizontal="center" vertical="center" wrapText="1"/>
    </xf>
    <xf numFmtId="0" fontId="42" fillId="25" borderId="10" xfId="84" applyFont="1" applyFill="1" applyBorder="1" applyAlignment="1">
      <alignment horizontal="center" vertical="center" wrapText="1"/>
    </xf>
    <xf numFmtId="0" fontId="41" fillId="26" borderId="10" xfId="84" applyFont="1" applyFill="1" applyBorder="1" applyAlignment="1">
      <alignment horizontal="left" vertical="center" wrapText="1"/>
    </xf>
    <xf numFmtId="0" fontId="42" fillId="25" borderId="10" xfId="0" applyFont="1" applyFill="1" applyBorder="1" applyAlignment="1">
      <alignment horizontal="center" vertical="center"/>
    </xf>
    <xf numFmtId="0" fontId="41" fillId="25" borderId="10" xfId="76" applyFont="1" applyFill="1" applyBorder="1" applyAlignment="1">
      <alignment horizontal="center" vertical="center"/>
    </xf>
    <xf numFmtId="0" fontId="41" fillId="25" borderId="10" xfId="75" applyNumberFormat="1" applyFont="1" applyFill="1" applyBorder="1" applyAlignment="1" applyProtection="1">
      <alignment vertical="center" wrapText="1"/>
    </xf>
    <xf numFmtId="0" fontId="41" fillId="0" borderId="10" xfId="84" applyFont="1" applyFill="1" applyBorder="1" applyAlignment="1">
      <alignment horizontal="center" vertical="center"/>
    </xf>
    <xf numFmtId="0" fontId="42" fillId="0" borderId="10" xfId="84" applyFont="1" applyFill="1" applyBorder="1" applyAlignment="1">
      <alignment horizontal="center" vertical="center" wrapText="1"/>
    </xf>
    <xf numFmtId="0" fontId="42" fillId="0" borderId="10" xfId="84" applyFont="1" applyFill="1" applyBorder="1" applyAlignment="1">
      <alignment horizontal="left" vertical="center" wrapText="1"/>
    </xf>
    <xf numFmtId="164" fontId="42" fillId="0" borderId="10" xfId="84" applyNumberFormat="1" applyFont="1" applyFill="1" applyBorder="1" applyAlignment="1" applyProtection="1">
      <alignment horizontal="center" vertical="center" wrapText="1"/>
      <protection locked="0"/>
    </xf>
    <xf numFmtId="4" fontId="41" fillId="0" borderId="10" xfId="0" applyNumberFormat="1" applyFont="1" applyFill="1" applyBorder="1" applyAlignment="1">
      <alignment horizontal="center" vertical="center"/>
    </xf>
    <xf numFmtId="4" fontId="41" fillId="0" borderId="10" xfId="0" applyNumberFormat="1" applyFont="1" applyBorder="1" applyAlignment="1">
      <alignment horizontal="center" vertical="center"/>
    </xf>
    <xf numFmtId="0" fontId="41" fillId="25" borderId="10" xfId="84" applyFont="1" applyFill="1" applyBorder="1" applyAlignment="1">
      <alignment horizontal="center" vertical="center"/>
    </xf>
    <xf numFmtId="0" fontId="41" fillId="25" borderId="10" xfId="84" applyFont="1" applyFill="1" applyBorder="1" applyAlignment="1">
      <alignment horizontal="left" vertical="center" wrapText="1"/>
    </xf>
    <xf numFmtId="0" fontId="43" fillId="0" borderId="10" xfId="0" applyFont="1" applyFill="1" applyBorder="1" applyAlignment="1">
      <alignment horizontal="center" vertical="center"/>
    </xf>
    <xf numFmtId="3" fontId="42" fillId="0" borderId="10" xfId="84" applyNumberFormat="1" applyFont="1" applyFill="1" applyBorder="1" applyAlignment="1" applyProtection="1">
      <alignment horizontal="center" vertical="center" wrapText="1"/>
      <protection locked="0"/>
    </xf>
    <xf numFmtId="0" fontId="42" fillId="25" borderId="10" xfId="76" applyNumberFormat="1" applyFont="1" applyFill="1" applyBorder="1" applyAlignment="1" applyProtection="1">
      <alignment horizontal="center" vertical="center"/>
    </xf>
    <xf numFmtId="0" fontId="41" fillId="25" borderId="10" xfId="76" applyNumberFormat="1" applyFont="1" applyFill="1" applyBorder="1" applyAlignment="1" applyProtection="1">
      <alignment vertical="center" wrapText="1"/>
    </xf>
    <xf numFmtId="164" fontId="42" fillId="0" borderId="10" xfId="84" applyNumberFormat="1" applyFont="1" applyFill="1" applyBorder="1" applyAlignment="1">
      <alignment horizontal="center" vertical="center" wrapText="1"/>
    </xf>
    <xf numFmtId="164" fontId="42" fillId="0" borderId="10" xfId="84" applyNumberFormat="1" applyFont="1" applyFill="1" applyBorder="1" applyAlignment="1">
      <alignment horizontal="left" vertical="center" wrapText="1"/>
    </xf>
    <xf numFmtId="4" fontId="42" fillId="0" borderId="0" xfId="0" applyNumberFormat="1" applyFont="1" applyBorder="1"/>
    <xf numFmtId="4" fontId="42" fillId="0" borderId="0" xfId="0" applyNumberFormat="1" applyFont="1" applyBorder="1" applyAlignment="1">
      <alignment horizontal="center" vertical="center"/>
    </xf>
    <xf numFmtId="0" fontId="42" fillId="0" borderId="10" xfId="75" applyNumberFormat="1" applyFont="1" applyFill="1" applyBorder="1" applyAlignment="1" applyProtection="1">
      <alignment horizontal="center" vertical="center"/>
    </xf>
    <xf numFmtId="0" fontId="42" fillId="0" borderId="10" xfId="75" applyNumberFormat="1" applyFont="1" applyFill="1" applyBorder="1" applyAlignment="1" applyProtection="1">
      <alignment vertical="center" wrapText="1"/>
    </xf>
    <xf numFmtId="0" fontId="42" fillId="0" borderId="10" xfId="84" applyFont="1" applyFill="1" applyBorder="1" applyAlignment="1">
      <alignment horizontal="center" vertical="center"/>
    </xf>
    <xf numFmtId="0" fontId="42" fillId="0" borderId="0" xfId="0" applyFont="1" applyBorder="1"/>
    <xf numFmtId="0" fontId="41" fillId="25" borderId="10" xfId="80" applyNumberFormat="1" applyFont="1" applyFill="1" applyBorder="1" applyAlignment="1" applyProtection="1">
      <alignment horizontal="center" vertical="center"/>
    </xf>
    <xf numFmtId="0" fontId="42" fillId="25" borderId="10" xfId="80" applyNumberFormat="1" applyFont="1" applyFill="1" applyBorder="1" applyAlignment="1" applyProtection="1">
      <alignment horizontal="center" vertical="center"/>
    </xf>
    <xf numFmtId="0" fontId="41" fillId="25" borderId="10" xfId="80" applyFont="1" applyFill="1" applyBorder="1" applyAlignment="1">
      <alignment vertical="center"/>
    </xf>
    <xf numFmtId="0" fontId="41" fillId="0" borderId="10" xfId="80" applyFont="1" applyFill="1" applyBorder="1" applyAlignment="1">
      <alignment horizontal="center" vertical="center"/>
    </xf>
    <xf numFmtId="0" fontId="42" fillId="0" borderId="10" xfId="80" applyNumberFormat="1" applyFont="1" applyFill="1" applyBorder="1" applyAlignment="1" applyProtection="1">
      <alignment horizontal="center" vertical="center"/>
    </xf>
    <xf numFmtId="0" fontId="42" fillId="0" borderId="10" xfId="80" applyNumberFormat="1" applyFont="1" applyFill="1" applyBorder="1" applyAlignment="1" applyProtection="1">
      <alignment vertical="center" wrapText="1"/>
    </xf>
    <xf numFmtId="164" fontId="42" fillId="0" borderId="10" xfId="80" applyNumberFormat="1" applyFont="1" applyFill="1" applyBorder="1" applyAlignment="1">
      <alignment horizontal="center" vertical="center" wrapText="1"/>
    </xf>
    <xf numFmtId="0" fontId="41" fillId="25" borderId="10" xfId="80" applyFont="1" applyFill="1" applyBorder="1" applyAlignment="1">
      <alignment horizontal="center" vertical="center"/>
    </xf>
    <xf numFmtId="0" fontId="41" fillId="25" borderId="10" xfId="80" applyNumberFormat="1" applyFont="1" applyFill="1" applyBorder="1" applyAlignment="1" applyProtection="1">
      <alignment vertical="center" wrapText="1"/>
    </xf>
    <xf numFmtId="0" fontId="41" fillId="25" borderId="10" xfId="76" applyNumberFormat="1" applyFont="1" applyFill="1" applyBorder="1" applyAlignment="1" applyProtection="1">
      <alignment horizontal="center" vertical="center"/>
    </xf>
    <xf numFmtId="0" fontId="41" fillId="25" borderId="10" xfId="76" applyFont="1" applyFill="1" applyBorder="1" applyAlignment="1">
      <alignment vertical="center"/>
    </xf>
    <xf numFmtId="0" fontId="41" fillId="25" borderId="10" xfId="84" applyFont="1" applyFill="1" applyBorder="1" applyAlignment="1" applyProtection="1">
      <alignment horizontal="center" vertical="center" wrapText="1"/>
      <protection locked="0"/>
    </xf>
    <xf numFmtId="3" fontId="42" fillId="25" borderId="10" xfId="84" applyNumberFormat="1" applyFont="1" applyFill="1" applyBorder="1" applyAlignment="1" applyProtection="1">
      <alignment horizontal="center" vertical="center" wrapText="1"/>
      <protection locked="0"/>
    </xf>
    <xf numFmtId="0" fontId="42" fillId="0" borderId="10" xfId="76" applyNumberFormat="1" applyFont="1" applyFill="1" applyBorder="1" applyAlignment="1" applyProtection="1">
      <alignment vertical="center" wrapText="1"/>
    </xf>
    <xf numFmtId="0" fontId="42" fillId="0" borderId="14" xfId="76" applyNumberFormat="1" applyFont="1" applyFill="1" applyBorder="1" applyAlignment="1" applyProtection="1">
      <alignment vertical="center" wrapText="1"/>
    </xf>
    <xf numFmtId="0" fontId="41" fillId="25" borderId="10" xfId="76" applyFont="1" applyFill="1" applyBorder="1" applyAlignment="1">
      <alignment vertical="center" wrapText="1"/>
    </xf>
    <xf numFmtId="0" fontId="45" fillId="0" borderId="0" xfId="0" applyFont="1"/>
    <xf numFmtId="0" fontId="41" fillId="0" borderId="10" xfId="76" applyFont="1" applyFill="1" applyBorder="1" applyAlignment="1">
      <alignment horizontal="center" vertical="center"/>
    </xf>
    <xf numFmtId="0" fontId="42" fillId="0" borderId="10" xfId="76" applyNumberFormat="1" applyFont="1" applyFill="1" applyBorder="1" applyAlignment="1" applyProtection="1">
      <alignment horizontal="center" vertical="center"/>
    </xf>
    <xf numFmtId="0" fontId="41" fillId="25" borderId="10" xfId="80" applyFont="1" applyFill="1" applyBorder="1" applyAlignment="1">
      <alignment horizontal="center" vertical="center" wrapText="1"/>
    </xf>
    <xf numFmtId="0" fontId="41" fillId="0" borderId="10" xfId="84" applyFont="1" applyFill="1" applyBorder="1" applyAlignment="1">
      <alignment horizontal="center" vertical="center" wrapText="1"/>
    </xf>
    <xf numFmtId="0" fontId="42" fillId="0" borderId="10" xfId="80" applyFont="1" applyFill="1" applyBorder="1" applyAlignment="1">
      <alignment horizontal="center" vertical="center" wrapText="1"/>
    </xf>
    <xf numFmtId="164" fontId="42" fillId="0" borderId="14" xfId="84" applyNumberFormat="1" applyFont="1" applyFill="1" applyBorder="1" applyAlignment="1">
      <alignment horizontal="left" vertical="center" wrapText="1"/>
    </xf>
    <xf numFmtId="0" fontId="41" fillId="25" borderId="10" xfId="84" applyFont="1" applyFill="1" applyBorder="1" applyAlignment="1">
      <alignment horizontal="center" vertical="center" wrapText="1"/>
    </xf>
    <xf numFmtId="0" fontId="41" fillId="25" borderId="10" xfId="76" applyNumberFormat="1" applyFont="1" applyFill="1" applyBorder="1" applyAlignment="1" applyProtection="1">
      <alignment horizontal="left" vertical="center"/>
    </xf>
    <xf numFmtId="0" fontId="42" fillId="0" borderId="10" xfId="76" applyFont="1" applyFill="1" applyBorder="1" applyAlignment="1">
      <alignment vertical="center" wrapText="1"/>
    </xf>
    <xf numFmtId="0" fontId="42" fillId="25" borderId="10" xfId="80" applyFont="1" applyFill="1" applyBorder="1" applyAlignment="1">
      <alignment horizontal="center" vertical="center" wrapText="1"/>
    </xf>
    <xf numFmtId="164" fontId="41" fillId="25" borderId="10" xfId="80" applyNumberFormat="1" applyFont="1" applyFill="1" applyBorder="1" applyAlignment="1">
      <alignment horizontal="left" vertical="center" wrapText="1"/>
    </xf>
    <xf numFmtId="0" fontId="43" fillId="0" borderId="10" xfId="0" applyFont="1" applyBorder="1" applyAlignment="1">
      <alignment horizontal="center" vertical="center"/>
    </xf>
    <xf numFmtId="0" fontId="42" fillId="0" borderId="10" xfId="76" applyFont="1" applyFill="1" applyBorder="1" applyAlignment="1">
      <alignment horizontal="center" vertical="center"/>
    </xf>
    <xf numFmtId="4" fontId="41" fillId="24" borderId="10" xfId="0" applyNumberFormat="1" applyFont="1" applyFill="1" applyBorder="1" applyAlignment="1">
      <alignment horizontal="center" vertical="center"/>
    </xf>
    <xf numFmtId="0" fontId="42" fillId="25" borderId="10" xfId="76" applyFont="1" applyFill="1" applyBorder="1" applyAlignment="1">
      <alignment horizontal="center" vertical="center"/>
    </xf>
    <xf numFmtId="0" fontId="42" fillId="25" borderId="10" xfId="75" applyNumberFormat="1" applyFont="1" applyFill="1" applyBorder="1" applyAlignment="1" applyProtection="1">
      <alignment horizontal="center" vertical="center"/>
    </xf>
    <xf numFmtId="0" fontId="41" fillId="26" borderId="10" xfId="84" applyFont="1" applyFill="1" applyBorder="1" applyAlignment="1" applyProtection="1">
      <alignment horizontal="center" vertical="center" wrapText="1"/>
      <protection locked="0"/>
    </xf>
    <xf numFmtId="0" fontId="42" fillId="25" borderId="10" xfId="84" applyFont="1" applyFill="1" applyBorder="1" applyAlignment="1" applyProtection="1">
      <alignment horizontal="center" vertical="center" wrapText="1"/>
      <protection locked="0"/>
    </xf>
    <xf numFmtId="164" fontId="41" fillId="26" borderId="10" xfId="84" applyNumberFormat="1" applyFont="1" applyFill="1" applyBorder="1" applyAlignment="1" applyProtection="1">
      <alignment horizontal="left" vertical="center" wrapText="1"/>
      <protection locked="0"/>
    </xf>
    <xf numFmtId="0" fontId="43" fillId="25" borderId="10" xfId="0" applyFont="1" applyFill="1" applyBorder="1" applyAlignment="1">
      <alignment horizontal="center" vertical="center"/>
    </xf>
    <xf numFmtId="0" fontId="41" fillId="24" borderId="10" xfId="0" applyFont="1" applyFill="1" applyBorder="1" applyAlignment="1">
      <alignment horizontal="center" vertical="center"/>
    </xf>
    <xf numFmtId="0" fontId="42" fillId="0" borderId="10" xfId="0" applyFont="1" applyFill="1" applyBorder="1" applyAlignment="1">
      <alignment horizontal="center" vertical="center"/>
    </xf>
    <xf numFmtId="0" fontId="42" fillId="24" borderId="10" xfId="76" applyNumberFormat="1" applyFont="1" applyFill="1" applyBorder="1" applyAlignment="1" applyProtection="1">
      <alignment vertical="center" wrapText="1"/>
    </xf>
    <xf numFmtId="0" fontId="42" fillId="0" borderId="10" xfId="0" applyFont="1" applyBorder="1" applyAlignment="1">
      <alignment horizontal="center" vertical="center"/>
    </xf>
    <xf numFmtId="2" fontId="41" fillId="24" borderId="10" xfId="0" applyNumberFormat="1" applyFont="1" applyFill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42" fillId="0" borderId="12" xfId="0" applyFont="1" applyFill="1" applyBorder="1" applyAlignment="1">
      <alignment horizontal="center" vertical="center"/>
    </xf>
    <xf numFmtId="0" fontId="42" fillId="0" borderId="12" xfId="0" applyFont="1" applyBorder="1" applyAlignment="1">
      <alignment horizontal="left" vertical="center" wrapText="1"/>
    </xf>
    <xf numFmtId="0" fontId="42" fillId="0" borderId="12" xfId="0" applyFont="1" applyBorder="1" applyAlignment="1">
      <alignment horizontal="center" vertical="center"/>
    </xf>
    <xf numFmtId="4" fontId="41" fillId="0" borderId="12" xfId="0" applyNumberFormat="1" applyFont="1" applyFill="1" applyBorder="1" applyAlignment="1">
      <alignment horizontal="center" vertical="center"/>
    </xf>
    <xf numFmtId="4" fontId="41" fillId="0" borderId="13" xfId="0" applyNumberFormat="1" applyFont="1" applyBorder="1"/>
    <xf numFmtId="4" fontId="42" fillId="0" borderId="0" xfId="0" applyNumberFormat="1" applyFont="1"/>
    <xf numFmtId="0" fontId="42" fillId="0" borderId="0" xfId="0" applyFont="1" applyBorder="1" applyAlignment="1">
      <alignment horizontal="left"/>
    </xf>
    <xf numFmtId="0" fontId="42" fillId="0" borderId="0" xfId="0" applyFont="1" applyBorder="1" applyAlignment="1">
      <alignment horizontal="center" vertical="center"/>
    </xf>
    <xf numFmtId="4" fontId="42" fillId="0" borderId="0" xfId="0" applyNumberFormat="1" applyFont="1" applyFill="1" applyBorder="1" applyAlignment="1">
      <alignment horizontal="center" vertical="center"/>
    </xf>
    <xf numFmtId="4" fontId="42" fillId="0" borderId="10" xfId="76" applyNumberFormat="1" applyFont="1" applyFill="1" applyBorder="1" applyAlignment="1" applyProtection="1">
      <alignment horizontal="center" vertical="center"/>
      <protection locked="0"/>
    </xf>
    <xf numFmtId="4" fontId="42" fillId="0" borderId="10" xfId="0" applyNumberFormat="1" applyFont="1" applyFill="1" applyBorder="1" applyAlignment="1" applyProtection="1">
      <alignment horizontal="center" vertical="center"/>
      <protection locked="0"/>
    </xf>
    <xf numFmtId="2" fontId="42" fillId="24" borderId="10" xfId="0" applyNumberFormat="1" applyFont="1" applyFill="1" applyBorder="1" applyAlignment="1" applyProtection="1">
      <alignment horizontal="center" vertical="center"/>
      <protection locked="0"/>
    </xf>
    <xf numFmtId="4" fontId="42" fillId="0" borderId="12" xfId="0" applyNumberFormat="1" applyFont="1" applyFill="1" applyBorder="1" applyAlignment="1" applyProtection="1">
      <alignment horizontal="center" vertical="center"/>
      <protection locked="0"/>
    </xf>
    <xf numFmtId="1" fontId="40" fillId="27" borderId="10" xfId="84" applyNumberFormat="1" applyFont="1" applyFill="1" applyBorder="1" applyAlignment="1">
      <alignment horizontal="center" vertical="center" wrapText="1"/>
    </xf>
    <xf numFmtId="0" fontId="40" fillId="27" borderId="10" xfId="84" applyNumberFormat="1" applyFont="1" applyFill="1" applyBorder="1" applyAlignment="1">
      <alignment horizontal="center" vertical="center" wrapText="1"/>
    </xf>
    <xf numFmtId="0" fontId="40" fillId="27" borderId="10" xfId="84" applyFont="1" applyFill="1" applyBorder="1" applyAlignment="1">
      <alignment horizontal="center" vertical="center" wrapText="1"/>
    </xf>
    <xf numFmtId="4" fontId="40" fillId="27" borderId="10" xfId="84" applyNumberFormat="1" applyFont="1" applyFill="1" applyBorder="1" applyAlignment="1">
      <alignment horizontal="center" vertical="center" wrapText="1"/>
    </xf>
    <xf numFmtId="4" fontId="40" fillId="27" borderId="10" xfId="76" applyNumberFormat="1" applyFont="1" applyFill="1" applyBorder="1" applyAlignment="1" applyProtection="1">
      <alignment horizontal="center" vertical="center" wrapText="1"/>
    </xf>
    <xf numFmtId="0" fontId="42" fillId="0" borderId="0" xfId="0" applyFont="1" applyAlignment="1"/>
    <xf numFmtId="0" fontId="42" fillId="0" borderId="0" xfId="0" applyFont="1" applyAlignment="1">
      <alignment wrapText="1"/>
    </xf>
    <xf numFmtId="0" fontId="47" fillId="0" borderId="0" xfId="0" applyFont="1" applyAlignment="1">
      <alignment horizontal="center" wrapText="1"/>
    </xf>
    <xf numFmtId="0" fontId="42" fillId="0" borderId="0" xfId="0" applyFont="1" applyAlignment="1">
      <alignment horizontal="center"/>
    </xf>
    <xf numFmtId="0" fontId="41" fillId="0" borderId="0" xfId="0" applyFont="1" applyBorder="1" applyAlignment="1">
      <alignment horizontal="center"/>
    </xf>
    <xf numFmtId="0" fontId="43" fillId="0" borderId="15" xfId="0" applyFont="1" applyBorder="1" applyAlignment="1">
      <alignment horizontal="right" vertical="center"/>
    </xf>
    <xf numFmtId="0" fontId="43" fillId="0" borderId="16" xfId="0" applyFont="1" applyBorder="1" applyAlignment="1">
      <alignment horizontal="right" vertical="center"/>
    </xf>
    <xf numFmtId="0" fontId="43" fillId="0" borderId="17" xfId="0" applyFont="1" applyBorder="1" applyAlignment="1">
      <alignment horizontal="right" vertical="center"/>
    </xf>
    <xf numFmtId="0" fontId="42" fillId="0" borderId="10" xfId="84" applyFont="1" applyFill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/>
    </xf>
    <xf numFmtId="0" fontId="42" fillId="0" borderId="12" xfId="84" applyFont="1" applyFill="1" applyBorder="1" applyAlignment="1">
      <alignment horizontal="center" vertical="center" wrapText="1"/>
    </xf>
    <xf numFmtId="0" fontId="42" fillId="0" borderId="18" xfId="84" applyFont="1" applyFill="1" applyBorder="1" applyAlignment="1">
      <alignment horizontal="center" vertical="center" wrapText="1"/>
    </xf>
    <xf numFmtId="0" fontId="42" fillId="0" borderId="19" xfId="84" applyFont="1" applyFill="1" applyBorder="1" applyAlignment="1">
      <alignment horizontal="center" vertical="center" wrapText="1"/>
    </xf>
    <xf numFmtId="0" fontId="42" fillId="0" borderId="12" xfId="76" applyNumberFormat="1" applyFont="1" applyFill="1" applyBorder="1" applyAlignment="1" applyProtection="1">
      <alignment horizontal="center" vertical="center"/>
    </xf>
    <xf numFmtId="0" fontId="42" fillId="0" borderId="18" xfId="76" applyNumberFormat="1" applyFont="1" applyFill="1" applyBorder="1" applyAlignment="1" applyProtection="1">
      <alignment horizontal="center" vertical="center"/>
    </xf>
    <xf numFmtId="0" fontId="42" fillId="0" borderId="19" xfId="76" applyNumberFormat="1" applyFont="1" applyFill="1" applyBorder="1" applyAlignment="1" applyProtection="1">
      <alignment horizontal="center" vertical="center"/>
    </xf>
    <xf numFmtId="164" fontId="41" fillId="0" borderId="12" xfId="84" applyNumberFormat="1" applyFont="1" applyFill="1" applyBorder="1" applyAlignment="1">
      <alignment horizontal="center" vertical="center" wrapText="1"/>
    </xf>
    <xf numFmtId="164" fontId="41" fillId="0" borderId="18" xfId="84" applyNumberFormat="1" applyFont="1" applyFill="1" applyBorder="1" applyAlignment="1">
      <alignment horizontal="center" vertical="center" wrapText="1"/>
    </xf>
    <xf numFmtId="164" fontId="41" fillId="0" borderId="19" xfId="84" applyNumberFormat="1" applyFont="1" applyFill="1" applyBorder="1" applyAlignment="1">
      <alignment horizontal="center" vertical="center" wrapText="1"/>
    </xf>
    <xf numFmtId="3" fontId="42" fillId="0" borderId="12" xfId="84" applyNumberFormat="1" applyFont="1" applyFill="1" applyBorder="1" applyAlignment="1" applyProtection="1">
      <alignment horizontal="center" vertical="center" wrapText="1"/>
      <protection locked="0"/>
    </xf>
    <xf numFmtId="3" fontId="42" fillId="0" borderId="18" xfId="84" applyNumberFormat="1" applyFont="1" applyFill="1" applyBorder="1" applyAlignment="1" applyProtection="1">
      <alignment horizontal="center" vertical="center" wrapText="1"/>
      <protection locked="0"/>
    </xf>
    <xf numFmtId="3" fontId="42" fillId="0" borderId="19" xfId="84" applyNumberFormat="1" applyFont="1" applyFill="1" applyBorder="1" applyAlignment="1" applyProtection="1">
      <alignment horizontal="center" vertical="center" wrapText="1"/>
      <protection locked="0"/>
    </xf>
    <xf numFmtId="164" fontId="42" fillId="0" borderId="12" xfId="84" applyNumberFormat="1" applyFont="1" applyFill="1" applyBorder="1" applyAlignment="1">
      <alignment horizontal="center" vertical="center" wrapText="1"/>
    </xf>
    <xf numFmtId="164" fontId="42" fillId="0" borderId="18" xfId="84" applyNumberFormat="1" applyFont="1" applyFill="1" applyBorder="1" applyAlignment="1">
      <alignment horizontal="center" vertical="center" wrapText="1"/>
    </xf>
    <xf numFmtId="164" fontId="42" fillId="0" borderId="19" xfId="84" applyNumberFormat="1" applyFont="1" applyFill="1" applyBorder="1" applyAlignment="1">
      <alignment horizontal="center" vertical="center" wrapText="1"/>
    </xf>
    <xf numFmtId="4" fontId="41" fillId="0" borderId="12" xfId="0" applyNumberFormat="1" applyFont="1" applyFill="1" applyBorder="1" applyAlignment="1">
      <alignment horizontal="center" vertical="center"/>
    </xf>
    <xf numFmtId="4" fontId="41" fillId="0" borderId="18" xfId="0" applyNumberFormat="1" applyFont="1" applyFill="1" applyBorder="1" applyAlignment="1">
      <alignment horizontal="center" vertical="center"/>
    </xf>
    <xf numFmtId="4" fontId="41" fillId="0" borderId="19" xfId="0" applyNumberFormat="1" applyFont="1" applyFill="1" applyBorder="1" applyAlignment="1">
      <alignment horizontal="center" vertical="center"/>
    </xf>
    <xf numFmtId="4" fontId="42" fillId="0" borderId="12" xfId="0" applyNumberFormat="1" applyFont="1" applyFill="1" applyBorder="1" applyAlignment="1" applyProtection="1">
      <alignment horizontal="center" vertical="center"/>
      <protection locked="0"/>
    </xf>
    <xf numFmtId="4" fontId="42" fillId="0" borderId="18" xfId="0" applyNumberFormat="1" applyFont="1" applyFill="1" applyBorder="1" applyAlignment="1" applyProtection="1">
      <alignment horizontal="center" vertical="center"/>
      <protection locked="0"/>
    </xf>
    <xf numFmtId="4" fontId="42" fillId="0" borderId="19" xfId="0" applyNumberFormat="1" applyFont="1" applyFill="1" applyBorder="1" applyAlignment="1" applyProtection="1">
      <alignment horizontal="center" vertical="center"/>
      <protection locked="0"/>
    </xf>
    <xf numFmtId="0" fontId="42" fillId="0" borderId="12" xfId="76" applyFont="1" applyFill="1" applyBorder="1" applyAlignment="1">
      <alignment horizontal="center" vertical="center"/>
    </xf>
    <xf numFmtId="0" fontId="42" fillId="0" borderId="18" xfId="76" applyFont="1" applyFill="1" applyBorder="1" applyAlignment="1">
      <alignment horizontal="center" vertical="center"/>
    </xf>
    <xf numFmtId="0" fontId="42" fillId="0" borderId="19" xfId="76" applyFont="1" applyFill="1" applyBorder="1" applyAlignment="1">
      <alignment horizontal="center" vertical="center"/>
    </xf>
    <xf numFmtId="0" fontId="41" fillId="0" borderId="12" xfId="84" applyFont="1" applyFill="1" applyBorder="1" applyAlignment="1">
      <alignment horizontal="center" vertical="center" wrapText="1"/>
    </xf>
    <xf numFmtId="0" fontId="41" fillId="0" borderId="18" xfId="84" applyFont="1" applyFill="1" applyBorder="1" applyAlignment="1">
      <alignment horizontal="center" vertical="center" wrapText="1"/>
    </xf>
    <xf numFmtId="0" fontId="41" fillId="0" borderId="19" xfId="84" applyFont="1" applyFill="1" applyBorder="1" applyAlignment="1">
      <alignment horizontal="center" vertical="center" wrapText="1"/>
    </xf>
    <xf numFmtId="4" fontId="41" fillId="0" borderId="12" xfId="0" applyNumberFormat="1" applyFont="1" applyBorder="1" applyAlignment="1">
      <alignment horizontal="center" vertical="center"/>
    </xf>
    <xf numFmtId="4" fontId="41" fillId="0" borderId="18" xfId="0" applyNumberFormat="1" applyFont="1" applyBorder="1" applyAlignment="1">
      <alignment horizontal="center" vertical="center"/>
    </xf>
    <xf numFmtId="4" fontId="41" fillId="0" borderId="19" xfId="0" applyNumberFormat="1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center"/>
    </xf>
  </cellXfs>
  <cellStyles count="11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akcent 1 2" xfId="7" xr:uid="{00000000-0005-0000-0000-000006000000}"/>
    <cellStyle name="20% - akcent 2 2" xfId="8" xr:uid="{00000000-0005-0000-0000-000007000000}"/>
    <cellStyle name="20% - akcent 3 2" xfId="9" xr:uid="{00000000-0005-0000-0000-000008000000}"/>
    <cellStyle name="20% - akcent 4 2" xfId="10" xr:uid="{00000000-0005-0000-0000-000009000000}"/>
    <cellStyle name="20% - akcent 5 2" xfId="11" xr:uid="{00000000-0005-0000-0000-00000A000000}"/>
    <cellStyle name="20% - akcent 6 2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akcent 1 2" xfId="19" xr:uid="{00000000-0005-0000-0000-000012000000}"/>
    <cellStyle name="40% - akcent 2 2" xfId="20" xr:uid="{00000000-0005-0000-0000-000013000000}"/>
    <cellStyle name="40% - akcent 3 2" xfId="21" xr:uid="{00000000-0005-0000-0000-000014000000}"/>
    <cellStyle name="40% - akcent 4 2" xfId="22" xr:uid="{00000000-0005-0000-0000-000015000000}"/>
    <cellStyle name="40% - akcent 5 2" xfId="23" xr:uid="{00000000-0005-0000-0000-000016000000}"/>
    <cellStyle name="40% - akcent 6 2" xfId="24" xr:uid="{00000000-0005-0000-0000-000017000000}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- akcent 1 2" xfId="31" xr:uid="{00000000-0005-0000-0000-00001E000000}"/>
    <cellStyle name="60% - akcent 2 2" xfId="32" xr:uid="{00000000-0005-0000-0000-00001F000000}"/>
    <cellStyle name="60% - akcent 3 2" xfId="33" xr:uid="{00000000-0005-0000-0000-000020000000}"/>
    <cellStyle name="60% - akcent 4 2" xfId="34" xr:uid="{00000000-0005-0000-0000-000021000000}"/>
    <cellStyle name="60% - akcent 5 2" xfId="35" xr:uid="{00000000-0005-0000-0000-000022000000}"/>
    <cellStyle name="60% - akcent 6 2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 2" xfId="43" xr:uid="{00000000-0005-0000-0000-00002A000000}"/>
    <cellStyle name="Akcent 2 2" xfId="44" xr:uid="{00000000-0005-0000-0000-00002B000000}"/>
    <cellStyle name="Akcent 3 2" xfId="45" xr:uid="{00000000-0005-0000-0000-00002C000000}"/>
    <cellStyle name="Akcent 4 2" xfId="46" xr:uid="{00000000-0005-0000-0000-00002D000000}"/>
    <cellStyle name="Akcent 5 2" xfId="47" xr:uid="{00000000-0005-0000-0000-00002E000000}"/>
    <cellStyle name="Akcent 6 2" xfId="48" xr:uid="{00000000-0005-0000-0000-00002F000000}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 2" xfId="52" xr:uid="{00000000-0005-0000-0000-000033000000}"/>
    <cellStyle name="Dane wyjściowe 2" xfId="53" xr:uid="{00000000-0005-0000-0000-000034000000}"/>
    <cellStyle name="Dobre 2" xfId="54" xr:uid="{00000000-0005-0000-0000-000035000000}"/>
    <cellStyle name="Excel Built-in Normal" xfId="55" xr:uid="{00000000-0005-0000-0000-000036000000}"/>
    <cellStyle name="Explanatory Text" xfId="56" xr:uid="{00000000-0005-0000-0000-000037000000}"/>
    <cellStyle name="Good" xfId="57" xr:uid="{00000000-0005-0000-0000-000038000000}"/>
    <cellStyle name="Heading 1" xfId="58" xr:uid="{00000000-0005-0000-0000-000039000000}"/>
    <cellStyle name="Heading 2" xfId="59" xr:uid="{00000000-0005-0000-0000-00003A000000}"/>
    <cellStyle name="Heading 3" xfId="60" xr:uid="{00000000-0005-0000-0000-00003B000000}"/>
    <cellStyle name="Heading 4" xfId="61" xr:uid="{00000000-0005-0000-0000-00003C000000}"/>
    <cellStyle name="Input" xfId="62" xr:uid="{00000000-0005-0000-0000-00003D000000}"/>
    <cellStyle name="Komórka połączona 2" xfId="63" xr:uid="{00000000-0005-0000-0000-00003E000000}"/>
    <cellStyle name="Komórka zaznaczona 2" xfId="64" xr:uid="{00000000-0005-0000-0000-00003F000000}"/>
    <cellStyle name="Linked Cell" xfId="65" xr:uid="{00000000-0005-0000-0000-000040000000}"/>
    <cellStyle name="Nagłówek 1 2" xfId="66" xr:uid="{00000000-0005-0000-0000-000041000000}"/>
    <cellStyle name="Nagłówek 2 2" xfId="67" xr:uid="{00000000-0005-0000-0000-000042000000}"/>
    <cellStyle name="Nagłówek 3 2" xfId="68" xr:uid="{00000000-0005-0000-0000-000043000000}"/>
    <cellStyle name="Nagłówek 4 2" xfId="69" xr:uid="{00000000-0005-0000-0000-000044000000}"/>
    <cellStyle name="Neutral" xfId="70" xr:uid="{00000000-0005-0000-0000-000045000000}"/>
    <cellStyle name="Neutralne 2" xfId="71" xr:uid="{00000000-0005-0000-0000-000046000000}"/>
    <cellStyle name="Normal_ASFALT" xfId="72" xr:uid="{00000000-0005-0000-0000-000047000000}"/>
    <cellStyle name="Normalny" xfId="0" builtinId="0"/>
    <cellStyle name="Normalny 10" xfId="73" xr:uid="{00000000-0005-0000-0000-000049000000}"/>
    <cellStyle name="Normalny 2" xfId="74" xr:uid="{00000000-0005-0000-0000-00004A000000}"/>
    <cellStyle name="Normalny 2 2" xfId="75" xr:uid="{00000000-0005-0000-0000-00004B000000}"/>
    <cellStyle name="Normalny 3" xfId="76" xr:uid="{00000000-0005-0000-0000-00004C000000}"/>
    <cellStyle name="Normalny 3 2" xfId="77" xr:uid="{00000000-0005-0000-0000-00004D000000}"/>
    <cellStyle name="Normalny 3 3" xfId="78" xr:uid="{00000000-0005-0000-0000-00004E000000}"/>
    <cellStyle name="Normalny 3_ASFALT" xfId="79" xr:uid="{00000000-0005-0000-0000-00004F000000}"/>
    <cellStyle name="Normalny 4" xfId="80" xr:uid="{00000000-0005-0000-0000-000050000000}"/>
    <cellStyle name="Normalny 4 2" xfId="81" xr:uid="{00000000-0005-0000-0000-000051000000}"/>
    <cellStyle name="Normalny 5" xfId="82" xr:uid="{00000000-0005-0000-0000-000052000000}"/>
    <cellStyle name="Normalny 5 2" xfId="83" xr:uid="{00000000-0005-0000-0000-000053000000}"/>
    <cellStyle name="Normalny 6" xfId="84" xr:uid="{00000000-0005-0000-0000-000054000000}"/>
    <cellStyle name="Normalny 7" xfId="85" xr:uid="{00000000-0005-0000-0000-000055000000}"/>
    <cellStyle name="Normalny 8" xfId="86" xr:uid="{00000000-0005-0000-0000-000056000000}"/>
    <cellStyle name="Normalny 9" xfId="87" xr:uid="{00000000-0005-0000-0000-000057000000}"/>
    <cellStyle name="Note" xfId="88" xr:uid="{00000000-0005-0000-0000-000058000000}"/>
    <cellStyle name="Note 2" xfId="89" xr:uid="{00000000-0005-0000-0000-000059000000}"/>
    <cellStyle name="Note 3" xfId="90" xr:uid="{00000000-0005-0000-0000-00005A000000}"/>
    <cellStyle name="Note 3 2" xfId="91" xr:uid="{00000000-0005-0000-0000-00005B000000}"/>
    <cellStyle name="Note 3 3" xfId="92" xr:uid="{00000000-0005-0000-0000-00005C000000}"/>
    <cellStyle name="Note 4" xfId="93" xr:uid="{00000000-0005-0000-0000-00005D000000}"/>
    <cellStyle name="Obliczenia 2" xfId="94" xr:uid="{00000000-0005-0000-0000-00005E000000}"/>
    <cellStyle name="Output" xfId="95" xr:uid="{00000000-0005-0000-0000-00005F000000}"/>
    <cellStyle name="Procentowy 2" xfId="96" xr:uid="{00000000-0005-0000-0000-000060000000}"/>
    <cellStyle name="Suma 2" xfId="97" xr:uid="{00000000-0005-0000-0000-000061000000}"/>
    <cellStyle name="Tekst objaśnienia 2" xfId="98" xr:uid="{00000000-0005-0000-0000-000062000000}"/>
    <cellStyle name="Tekst ostrzeżenia 2" xfId="99" xr:uid="{00000000-0005-0000-0000-000063000000}"/>
    <cellStyle name="Terespol" xfId="100" xr:uid="{00000000-0005-0000-0000-000064000000}"/>
    <cellStyle name="TerespolA" xfId="101" xr:uid="{00000000-0005-0000-0000-000065000000}"/>
    <cellStyle name="TerespolD" xfId="102" xr:uid="{00000000-0005-0000-0000-000066000000}"/>
    <cellStyle name="Title" xfId="103" xr:uid="{00000000-0005-0000-0000-000067000000}"/>
    <cellStyle name="Total" xfId="104" xr:uid="{00000000-0005-0000-0000-000068000000}"/>
    <cellStyle name="Tytuł 2" xfId="105" xr:uid="{00000000-0005-0000-0000-000069000000}"/>
    <cellStyle name="Uwaga 2" xfId="106" xr:uid="{00000000-0005-0000-0000-00006A000000}"/>
    <cellStyle name="Walutowy 2" xfId="107" xr:uid="{00000000-0005-0000-0000-00006B000000}"/>
    <cellStyle name="Warning Text" xfId="108" xr:uid="{00000000-0005-0000-0000-00006C000000}"/>
    <cellStyle name="Złe 2" xfId="109" xr:uid="{00000000-0005-0000-0000-00006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66CC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A0A0A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3"/>
  <sheetViews>
    <sheetView tabSelected="1" zoomScaleNormal="100" workbookViewId="0">
      <selection activeCell="G85" sqref="G85"/>
    </sheetView>
  </sheetViews>
  <sheetFormatPr defaultRowHeight="15"/>
  <cols>
    <col min="1" max="1" width="4.7109375" style="5" customWidth="1"/>
    <col min="2" max="2" width="12.7109375" style="6" customWidth="1"/>
    <col min="3" max="3" width="60.7109375" style="33" customWidth="1"/>
    <col min="4" max="4" width="6.7109375" style="84" customWidth="1"/>
    <col min="5" max="5" width="8.7109375" style="85" customWidth="1"/>
    <col min="6" max="6" width="12.7109375" style="85" customWidth="1"/>
    <col min="7" max="7" width="14.7109375" style="7" customWidth="1"/>
    <col min="8" max="8" width="12" style="4" customWidth="1"/>
    <col min="9" max="9" width="15" style="4" customWidth="1"/>
    <col min="10" max="16384" width="9.140625" style="4"/>
  </cols>
  <sheetData>
    <row r="1" spans="1:7">
      <c r="A1" s="104" t="s">
        <v>63</v>
      </c>
      <c r="B1" s="104"/>
      <c r="C1" s="104"/>
      <c r="D1" s="104"/>
      <c r="E1" s="104"/>
      <c r="F1" s="104"/>
      <c r="G1" s="104"/>
    </row>
    <row r="2" spans="1:7">
      <c r="C2" s="99" t="s">
        <v>89</v>
      </c>
      <c r="D2" s="99"/>
      <c r="E2" s="99"/>
      <c r="F2" s="99"/>
    </row>
    <row r="3" spans="1:7">
      <c r="C3" s="99" t="s">
        <v>90</v>
      </c>
      <c r="D3" s="99"/>
      <c r="E3" s="99"/>
      <c r="F3" s="99"/>
    </row>
    <row r="5" spans="1:7" ht="38.25">
      <c r="A5" s="92" t="s">
        <v>93</v>
      </c>
      <c r="B5" s="92" t="s">
        <v>53</v>
      </c>
      <c r="C5" s="92" t="s">
        <v>51</v>
      </c>
      <c r="D5" s="93" t="s">
        <v>22</v>
      </c>
      <c r="E5" s="93" t="s">
        <v>52</v>
      </c>
      <c r="F5" s="94" t="s">
        <v>91</v>
      </c>
      <c r="G5" s="94" t="s">
        <v>92</v>
      </c>
    </row>
    <row r="6" spans="1:7" s="1" customFormat="1" ht="12.75">
      <c r="A6" s="90">
        <v>1</v>
      </c>
      <c r="B6" s="90">
        <v>2</v>
      </c>
      <c r="C6" s="90">
        <v>3</v>
      </c>
      <c r="D6" s="90">
        <v>4</v>
      </c>
      <c r="E6" s="90">
        <v>5</v>
      </c>
      <c r="F6" s="90">
        <v>6</v>
      </c>
      <c r="G6" s="91">
        <v>7</v>
      </c>
    </row>
    <row r="7" spans="1:7">
      <c r="A7" s="8"/>
      <c r="B7" s="9"/>
      <c r="C7" s="10" t="s">
        <v>2</v>
      </c>
      <c r="D7" s="2" t="s">
        <v>3</v>
      </c>
      <c r="E7" s="11" t="s">
        <v>3</v>
      </c>
      <c r="F7" s="11" t="s">
        <v>3</v>
      </c>
      <c r="G7" s="3" t="s">
        <v>3</v>
      </c>
    </row>
    <row r="8" spans="1:7">
      <c r="A8" s="12"/>
      <c r="B8" s="9" t="s">
        <v>4</v>
      </c>
      <c r="C8" s="13" t="s">
        <v>23</v>
      </c>
      <c r="D8" s="2" t="s">
        <v>3</v>
      </c>
      <c r="E8" s="11" t="s">
        <v>3</v>
      </c>
      <c r="F8" s="11" t="s">
        <v>3</v>
      </c>
      <c r="G8" s="3" t="s">
        <v>3</v>
      </c>
    </row>
    <row r="9" spans="1:7" ht="45">
      <c r="A9" s="14">
        <v>1</v>
      </c>
      <c r="B9" s="15" t="s">
        <v>4</v>
      </c>
      <c r="C9" s="16" t="s">
        <v>61</v>
      </c>
      <c r="D9" s="17" t="s">
        <v>0</v>
      </c>
      <c r="E9" s="18">
        <v>1.05</v>
      </c>
      <c r="F9" s="86"/>
      <c r="G9" s="19">
        <f>ROUND(E9*F9,2)</f>
        <v>0</v>
      </c>
    </row>
    <row r="10" spans="1:7">
      <c r="A10" s="20"/>
      <c r="B10" s="9" t="s">
        <v>5</v>
      </c>
      <c r="C10" s="21" t="s">
        <v>64</v>
      </c>
      <c r="D10" s="2" t="s">
        <v>3</v>
      </c>
      <c r="E10" s="11" t="s">
        <v>3</v>
      </c>
      <c r="F10" s="2" t="s">
        <v>3</v>
      </c>
      <c r="G10" s="3" t="s">
        <v>3</v>
      </c>
    </row>
    <row r="11" spans="1:7" ht="30">
      <c r="A11" s="22">
        <v>2</v>
      </c>
      <c r="B11" s="103" t="s">
        <v>5</v>
      </c>
      <c r="C11" s="16" t="s">
        <v>65</v>
      </c>
      <c r="D11" s="23" t="s">
        <v>6</v>
      </c>
      <c r="E11" s="18">
        <v>4</v>
      </c>
      <c r="F11" s="87"/>
      <c r="G11" s="19">
        <f t="shared" ref="G11:G26" si="0">ROUND(E11*F11,2)</f>
        <v>0</v>
      </c>
    </row>
    <row r="12" spans="1:7" ht="30">
      <c r="A12" s="14">
        <v>3</v>
      </c>
      <c r="B12" s="103"/>
      <c r="C12" s="16" t="s">
        <v>66</v>
      </c>
      <c r="D12" s="23" t="s">
        <v>6</v>
      </c>
      <c r="E12" s="18">
        <v>3</v>
      </c>
      <c r="F12" s="87"/>
      <c r="G12" s="19">
        <f t="shared" si="0"/>
        <v>0</v>
      </c>
    </row>
    <row r="13" spans="1:7" ht="30">
      <c r="A13" s="22">
        <v>4</v>
      </c>
      <c r="B13" s="103"/>
      <c r="C13" s="16" t="s">
        <v>67</v>
      </c>
      <c r="D13" s="23" t="s">
        <v>6</v>
      </c>
      <c r="E13" s="18">
        <v>4</v>
      </c>
      <c r="F13" s="87"/>
      <c r="G13" s="19">
        <f t="shared" si="0"/>
        <v>0</v>
      </c>
    </row>
    <row r="14" spans="1:7" ht="30">
      <c r="A14" s="14">
        <v>5</v>
      </c>
      <c r="B14" s="103"/>
      <c r="C14" s="16" t="s">
        <v>68</v>
      </c>
      <c r="D14" s="23" t="s">
        <v>6</v>
      </c>
      <c r="E14" s="18">
        <v>8</v>
      </c>
      <c r="F14" s="87"/>
      <c r="G14" s="19">
        <f t="shared" si="0"/>
        <v>0</v>
      </c>
    </row>
    <row r="15" spans="1:7" ht="30">
      <c r="A15" s="22">
        <v>6</v>
      </c>
      <c r="B15" s="103"/>
      <c r="C15" s="16" t="s">
        <v>69</v>
      </c>
      <c r="D15" s="23" t="s">
        <v>6</v>
      </c>
      <c r="E15" s="18">
        <v>3</v>
      </c>
      <c r="F15" s="87"/>
      <c r="G15" s="19">
        <f t="shared" si="0"/>
        <v>0</v>
      </c>
    </row>
    <row r="16" spans="1:7" ht="30">
      <c r="A16" s="14">
        <v>7</v>
      </c>
      <c r="B16" s="103"/>
      <c r="C16" s="16" t="s">
        <v>70</v>
      </c>
      <c r="D16" s="23" t="s">
        <v>6</v>
      </c>
      <c r="E16" s="18">
        <v>5</v>
      </c>
      <c r="F16" s="87"/>
      <c r="G16" s="19">
        <f t="shared" si="0"/>
        <v>0</v>
      </c>
    </row>
    <row r="17" spans="1:12">
      <c r="A17" s="12"/>
      <c r="B17" s="24" t="s">
        <v>7</v>
      </c>
      <c r="C17" s="25" t="s">
        <v>24</v>
      </c>
      <c r="D17" s="2" t="s">
        <v>3</v>
      </c>
      <c r="E17" s="11" t="s">
        <v>3</v>
      </c>
      <c r="F17" s="2" t="s">
        <v>3</v>
      </c>
      <c r="G17" s="3" t="s">
        <v>3</v>
      </c>
    </row>
    <row r="18" spans="1:12" ht="47.25">
      <c r="A18" s="22">
        <v>8</v>
      </c>
      <c r="B18" s="15" t="s">
        <v>7</v>
      </c>
      <c r="C18" s="16" t="s">
        <v>97</v>
      </c>
      <c r="D18" s="26" t="s">
        <v>98</v>
      </c>
      <c r="E18" s="18">
        <v>2294.6</v>
      </c>
      <c r="F18" s="86"/>
      <c r="G18" s="19">
        <f t="shared" si="0"/>
        <v>0</v>
      </c>
    </row>
    <row r="19" spans="1:12">
      <c r="A19" s="12"/>
      <c r="B19" s="24" t="s">
        <v>8</v>
      </c>
      <c r="C19" s="25" t="s">
        <v>21</v>
      </c>
      <c r="D19" s="2" t="s">
        <v>3</v>
      </c>
      <c r="E19" s="11" t="s">
        <v>3</v>
      </c>
      <c r="F19" s="2" t="s">
        <v>3</v>
      </c>
      <c r="G19" s="3" t="s">
        <v>3</v>
      </c>
    </row>
    <row r="20" spans="1:12" ht="47.25">
      <c r="A20" s="14">
        <v>9</v>
      </c>
      <c r="B20" s="15" t="s">
        <v>8</v>
      </c>
      <c r="C20" s="27" t="s">
        <v>99</v>
      </c>
      <c r="D20" s="26" t="s">
        <v>98</v>
      </c>
      <c r="E20" s="18">
        <v>3564</v>
      </c>
      <c r="F20" s="87"/>
      <c r="G20" s="19">
        <f t="shared" si="0"/>
        <v>0</v>
      </c>
      <c r="J20" s="28"/>
      <c r="K20" s="29"/>
    </row>
    <row r="21" spans="1:12" ht="45">
      <c r="A21" s="14">
        <v>10</v>
      </c>
      <c r="B21" s="15" t="s">
        <v>8</v>
      </c>
      <c r="C21" s="27" t="s">
        <v>71</v>
      </c>
      <c r="D21" s="26" t="s">
        <v>98</v>
      </c>
      <c r="E21" s="18">
        <v>33</v>
      </c>
      <c r="F21" s="87"/>
      <c r="G21" s="19">
        <f t="shared" si="0"/>
        <v>0</v>
      </c>
      <c r="J21" s="28"/>
    </row>
    <row r="22" spans="1:12" ht="30">
      <c r="A22" s="14">
        <v>11</v>
      </c>
      <c r="B22" s="15" t="s">
        <v>8</v>
      </c>
      <c r="C22" s="27" t="s">
        <v>86</v>
      </c>
      <c r="D22" s="26" t="s">
        <v>98</v>
      </c>
      <c r="E22" s="18">
        <v>40</v>
      </c>
      <c r="F22" s="87"/>
      <c r="G22" s="19">
        <f t="shared" si="0"/>
        <v>0</v>
      </c>
      <c r="J22" s="28"/>
      <c r="K22" s="28"/>
    </row>
    <row r="23" spans="1:12" ht="30">
      <c r="A23" s="14">
        <v>12</v>
      </c>
      <c r="B23" s="30" t="s">
        <v>42</v>
      </c>
      <c r="C23" s="31" t="s">
        <v>25</v>
      </c>
      <c r="D23" s="32" t="s">
        <v>1</v>
      </c>
      <c r="E23" s="18">
        <v>224</v>
      </c>
      <c r="F23" s="87"/>
      <c r="G23" s="19">
        <f t="shared" si="0"/>
        <v>0</v>
      </c>
      <c r="J23" s="33"/>
    </row>
    <row r="24" spans="1:12" ht="30">
      <c r="A24" s="22">
        <v>13</v>
      </c>
      <c r="B24" s="30" t="s">
        <v>43</v>
      </c>
      <c r="C24" s="31" t="s">
        <v>72</v>
      </c>
      <c r="D24" s="26" t="s">
        <v>98</v>
      </c>
      <c r="E24" s="18">
        <v>33</v>
      </c>
      <c r="F24" s="87"/>
      <c r="G24" s="19">
        <f t="shared" si="0"/>
        <v>0</v>
      </c>
      <c r="J24" s="28"/>
      <c r="K24" s="33"/>
      <c r="L24" s="33"/>
    </row>
    <row r="25" spans="1:12">
      <c r="A25" s="22">
        <v>14</v>
      </c>
      <c r="B25" s="30" t="s">
        <v>8</v>
      </c>
      <c r="C25" s="31" t="s">
        <v>60</v>
      </c>
      <c r="D25" s="26" t="s">
        <v>6</v>
      </c>
      <c r="E25" s="18">
        <v>16</v>
      </c>
      <c r="F25" s="87"/>
      <c r="G25" s="19">
        <f t="shared" si="0"/>
        <v>0</v>
      </c>
      <c r="J25" s="28"/>
      <c r="K25" s="33"/>
      <c r="L25" s="33"/>
    </row>
    <row r="26" spans="1:12">
      <c r="A26" s="22">
        <v>15</v>
      </c>
      <c r="B26" s="30" t="s">
        <v>8</v>
      </c>
      <c r="C26" s="31" t="s">
        <v>73</v>
      </c>
      <c r="D26" s="26" t="s">
        <v>6</v>
      </c>
      <c r="E26" s="18">
        <v>10</v>
      </c>
      <c r="F26" s="87"/>
      <c r="G26" s="19">
        <f t="shared" si="0"/>
        <v>0</v>
      </c>
      <c r="J26" s="28"/>
      <c r="K26" s="33"/>
      <c r="L26" s="33"/>
    </row>
    <row r="27" spans="1:12">
      <c r="A27" s="34"/>
      <c r="B27" s="35"/>
      <c r="C27" s="36" t="s">
        <v>10</v>
      </c>
      <c r="D27" s="2" t="s">
        <v>3</v>
      </c>
      <c r="E27" s="11" t="s">
        <v>3</v>
      </c>
      <c r="F27" s="2" t="s">
        <v>3</v>
      </c>
      <c r="G27" s="3" t="s">
        <v>3</v>
      </c>
    </row>
    <row r="28" spans="1:12">
      <c r="A28" s="34"/>
      <c r="B28" s="35" t="s">
        <v>11</v>
      </c>
      <c r="C28" s="36" t="s">
        <v>12</v>
      </c>
      <c r="D28" s="2" t="s">
        <v>3</v>
      </c>
      <c r="E28" s="11" t="s">
        <v>3</v>
      </c>
      <c r="F28" s="2" t="s">
        <v>3</v>
      </c>
      <c r="G28" s="3" t="s">
        <v>3</v>
      </c>
    </row>
    <row r="29" spans="1:12" ht="30">
      <c r="A29" s="37">
        <v>16</v>
      </c>
      <c r="B29" s="38" t="s">
        <v>11</v>
      </c>
      <c r="C29" s="39" t="s">
        <v>87</v>
      </c>
      <c r="D29" s="40" t="s">
        <v>100</v>
      </c>
      <c r="E29" s="18">
        <v>4347</v>
      </c>
      <c r="F29" s="87"/>
      <c r="G29" s="19">
        <f t="shared" ref="G29" si="1">ROUND(E29*F29,2)</f>
        <v>0</v>
      </c>
    </row>
    <row r="30" spans="1:12">
      <c r="A30" s="41"/>
      <c r="B30" s="35" t="s">
        <v>13</v>
      </c>
      <c r="C30" s="42" t="s">
        <v>14</v>
      </c>
      <c r="D30" s="2" t="s">
        <v>3</v>
      </c>
      <c r="E30" s="11" t="s">
        <v>3</v>
      </c>
      <c r="F30" s="2" t="s">
        <v>3</v>
      </c>
      <c r="G30" s="3" t="s">
        <v>3</v>
      </c>
    </row>
    <row r="31" spans="1:12" ht="30">
      <c r="A31" s="37">
        <v>17</v>
      </c>
      <c r="B31" s="38" t="s">
        <v>13</v>
      </c>
      <c r="C31" s="39" t="s">
        <v>62</v>
      </c>
      <c r="D31" s="40" t="s">
        <v>100</v>
      </c>
      <c r="E31" s="18">
        <v>140</v>
      </c>
      <c r="F31" s="87"/>
      <c r="G31" s="19">
        <f t="shared" ref="G31" si="2">ROUND(E31*F31,2)</f>
        <v>0</v>
      </c>
    </row>
    <row r="32" spans="1:12">
      <c r="A32" s="43"/>
      <c r="B32" s="24"/>
      <c r="C32" s="44" t="s">
        <v>15</v>
      </c>
      <c r="D32" s="2" t="s">
        <v>3</v>
      </c>
      <c r="E32" s="11" t="s">
        <v>3</v>
      </c>
      <c r="F32" s="2" t="s">
        <v>3</v>
      </c>
      <c r="G32" s="3" t="s">
        <v>3</v>
      </c>
    </row>
    <row r="33" spans="1:8">
      <c r="A33" s="45"/>
      <c r="B33" s="46" t="s">
        <v>16</v>
      </c>
      <c r="C33" s="25" t="s">
        <v>26</v>
      </c>
      <c r="D33" s="2" t="s">
        <v>3</v>
      </c>
      <c r="E33" s="11" t="s">
        <v>3</v>
      </c>
      <c r="F33" s="2" t="s">
        <v>3</v>
      </c>
      <c r="G33" s="3" t="s">
        <v>3</v>
      </c>
    </row>
    <row r="34" spans="1:8" ht="45">
      <c r="A34" s="135">
        <v>18</v>
      </c>
      <c r="B34" s="114" t="s">
        <v>16</v>
      </c>
      <c r="C34" s="47" t="s">
        <v>94</v>
      </c>
      <c r="D34" s="117" t="s">
        <v>98</v>
      </c>
      <c r="E34" s="120">
        <v>5470.6</v>
      </c>
      <c r="F34" s="123"/>
      <c r="G34" s="132">
        <f>ROUND(E34*F34,2)</f>
        <v>0</v>
      </c>
    </row>
    <row r="35" spans="1:8" ht="17.25">
      <c r="A35" s="136"/>
      <c r="B35" s="115"/>
      <c r="C35" s="48" t="s">
        <v>101</v>
      </c>
      <c r="D35" s="118"/>
      <c r="E35" s="121"/>
      <c r="F35" s="124"/>
      <c r="G35" s="133"/>
    </row>
    <row r="36" spans="1:8" ht="17.25">
      <c r="A36" s="136"/>
      <c r="B36" s="115"/>
      <c r="C36" s="48" t="s">
        <v>102</v>
      </c>
      <c r="D36" s="118"/>
      <c r="E36" s="121"/>
      <c r="F36" s="124"/>
      <c r="G36" s="133"/>
    </row>
    <row r="37" spans="1:8" ht="32.25">
      <c r="A37" s="137"/>
      <c r="B37" s="116"/>
      <c r="C37" s="47" t="s">
        <v>103</v>
      </c>
      <c r="D37" s="119"/>
      <c r="E37" s="122"/>
      <c r="F37" s="125"/>
      <c r="G37" s="134"/>
    </row>
    <row r="38" spans="1:8">
      <c r="A38" s="12"/>
      <c r="B38" s="24" t="s">
        <v>44</v>
      </c>
      <c r="C38" s="49" t="s">
        <v>27</v>
      </c>
      <c r="D38" s="2" t="s">
        <v>3</v>
      </c>
      <c r="E38" s="11" t="s">
        <v>3</v>
      </c>
      <c r="F38" s="2" t="s">
        <v>3</v>
      </c>
      <c r="G38" s="3" t="s">
        <v>3</v>
      </c>
      <c r="H38" s="50"/>
    </row>
    <row r="39" spans="1:8" ht="30">
      <c r="A39" s="51">
        <v>19</v>
      </c>
      <c r="B39" s="52" t="s">
        <v>44</v>
      </c>
      <c r="C39" s="47" t="s">
        <v>96</v>
      </c>
      <c r="D39" s="26" t="s">
        <v>98</v>
      </c>
      <c r="E39" s="18">
        <v>2060</v>
      </c>
      <c r="F39" s="87"/>
      <c r="G39" s="19">
        <f t="shared" ref="G39" si="3">ROUND(E39*F39,2)</f>
        <v>0</v>
      </c>
      <c r="H39" s="50"/>
    </row>
    <row r="40" spans="1:8">
      <c r="A40" s="12"/>
      <c r="B40" s="53" t="s">
        <v>18</v>
      </c>
      <c r="C40" s="25" t="s">
        <v>54</v>
      </c>
      <c r="D40" s="2" t="s">
        <v>3</v>
      </c>
      <c r="E40" s="11" t="s">
        <v>3</v>
      </c>
      <c r="F40" s="2" t="s">
        <v>3</v>
      </c>
      <c r="G40" s="3" t="s">
        <v>3</v>
      </c>
      <c r="H40" s="50"/>
    </row>
    <row r="41" spans="1:8" ht="30">
      <c r="A41" s="54">
        <v>20</v>
      </c>
      <c r="B41" s="55" t="s">
        <v>18</v>
      </c>
      <c r="C41" s="47" t="s">
        <v>74</v>
      </c>
      <c r="D41" s="26" t="s">
        <v>98</v>
      </c>
      <c r="E41" s="18">
        <v>380</v>
      </c>
      <c r="F41" s="87"/>
      <c r="G41" s="19">
        <f t="shared" ref="G41:G42" si="4">ROUND(E41*F41,2)</f>
        <v>0</v>
      </c>
      <c r="H41" s="50"/>
    </row>
    <row r="42" spans="1:8" ht="30">
      <c r="A42" s="54">
        <v>21</v>
      </c>
      <c r="B42" s="55" t="s">
        <v>18</v>
      </c>
      <c r="C42" s="47" t="s">
        <v>75</v>
      </c>
      <c r="D42" s="26" t="s">
        <v>98</v>
      </c>
      <c r="E42" s="18">
        <v>4832.1000000000004</v>
      </c>
      <c r="F42" s="87"/>
      <c r="G42" s="19">
        <f t="shared" si="4"/>
        <v>0</v>
      </c>
      <c r="H42" s="50"/>
    </row>
    <row r="43" spans="1:8">
      <c r="A43" s="12"/>
      <c r="B43" s="24" t="s">
        <v>17</v>
      </c>
      <c r="C43" s="25" t="s">
        <v>76</v>
      </c>
      <c r="D43" s="2" t="s">
        <v>3</v>
      </c>
      <c r="E43" s="11" t="s">
        <v>3</v>
      </c>
      <c r="F43" s="2" t="s">
        <v>3</v>
      </c>
      <c r="G43" s="3" t="s">
        <v>3</v>
      </c>
    </row>
    <row r="44" spans="1:8" ht="30">
      <c r="A44" s="129">
        <v>22</v>
      </c>
      <c r="B44" s="105" t="s">
        <v>17</v>
      </c>
      <c r="C44" s="27" t="s">
        <v>55</v>
      </c>
      <c r="D44" s="111" t="s">
        <v>104</v>
      </c>
      <c r="E44" s="120">
        <v>5377.26</v>
      </c>
      <c r="F44" s="123"/>
      <c r="G44" s="132">
        <f>ROUND(E44*F44,2)</f>
        <v>0</v>
      </c>
    </row>
    <row r="45" spans="1:8" ht="32.25">
      <c r="A45" s="130"/>
      <c r="B45" s="106"/>
      <c r="C45" s="47" t="s">
        <v>115</v>
      </c>
      <c r="D45" s="112"/>
      <c r="E45" s="121"/>
      <c r="F45" s="124"/>
      <c r="G45" s="133"/>
    </row>
    <row r="46" spans="1:8" ht="32.25">
      <c r="A46" s="130"/>
      <c r="B46" s="106"/>
      <c r="C46" s="56" t="s">
        <v>105</v>
      </c>
      <c r="D46" s="112"/>
      <c r="E46" s="121"/>
      <c r="F46" s="124"/>
      <c r="G46" s="133"/>
    </row>
    <row r="47" spans="1:8" ht="32.25">
      <c r="A47" s="131"/>
      <c r="B47" s="107"/>
      <c r="C47" s="47" t="s">
        <v>106</v>
      </c>
      <c r="D47" s="113"/>
      <c r="E47" s="122"/>
      <c r="F47" s="125"/>
      <c r="G47" s="134"/>
    </row>
    <row r="48" spans="1:8">
      <c r="A48" s="57"/>
      <c r="B48" s="24" t="s">
        <v>37</v>
      </c>
      <c r="C48" s="58" t="s">
        <v>77</v>
      </c>
      <c r="D48" s="2" t="s">
        <v>3</v>
      </c>
      <c r="E48" s="11" t="s">
        <v>3</v>
      </c>
      <c r="F48" s="2" t="s">
        <v>3</v>
      </c>
      <c r="G48" s="3" t="s">
        <v>3</v>
      </c>
    </row>
    <row r="49" spans="1:7" ht="30">
      <c r="A49" s="129">
        <v>23</v>
      </c>
      <c r="B49" s="108" t="s">
        <v>37</v>
      </c>
      <c r="C49" s="59" t="s">
        <v>95</v>
      </c>
      <c r="D49" s="111" t="s">
        <v>104</v>
      </c>
      <c r="E49" s="120">
        <v>5470.6</v>
      </c>
      <c r="F49" s="123"/>
      <c r="G49" s="132">
        <f>ROUND(E49*F49,2)</f>
        <v>0</v>
      </c>
    </row>
    <row r="50" spans="1:7" ht="32.25">
      <c r="A50" s="130"/>
      <c r="B50" s="109"/>
      <c r="C50" s="59" t="s">
        <v>107</v>
      </c>
      <c r="D50" s="112"/>
      <c r="E50" s="121"/>
      <c r="F50" s="124"/>
      <c r="G50" s="133"/>
    </row>
    <row r="51" spans="1:7" ht="17.25">
      <c r="A51" s="130"/>
      <c r="B51" s="109"/>
      <c r="C51" s="48" t="s">
        <v>102</v>
      </c>
      <c r="D51" s="112"/>
      <c r="E51" s="121"/>
      <c r="F51" s="124"/>
      <c r="G51" s="133"/>
    </row>
    <row r="52" spans="1:7" ht="32.25">
      <c r="A52" s="131"/>
      <c r="B52" s="110"/>
      <c r="C52" s="47" t="s">
        <v>108</v>
      </c>
      <c r="D52" s="113"/>
      <c r="E52" s="122"/>
      <c r="F52" s="125"/>
      <c r="G52" s="134"/>
    </row>
    <row r="53" spans="1:7">
      <c r="A53" s="12"/>
      <c r="B53" s="60"/>
      <c r="C53" s="61" t="s">
        <v>28</v>
      </c>
      <c r="D53" s="2" t="s">
        <v>3</v>
      </c>
      <c r="E53" s="11" t="s">
        <v>3</v>
      </c>
      <c r="F53" s="2" t="s">
        <v>3</v>
      </c>
      <c r="G53" s="3" t="s">
        <v>3</v>
      </c>
    </row>
    <row r="54" spans="1:7">
      <c r="A54" s="12"/>
      <c r="B54" s="12" t="s">
        <v>38</v>
      </c>
      <c r="C54" s="25" t="s">
        <v>48</v>
      </c>
      <c r="D54" s="2" t="s">
        <v>3</v>
      </c>
      <c r="E54" s="11" t="s">
        <v>3</v>
      </c>
      <c r="F54" s="2" t="s">
        <v>3</v>
      </c>
      <c r="G54" s="3" t="s">
        <v>3</v>
      </c>
    </row>
    <row r="55" spans="1:7" ht="32.25">
      <c r="A55" s="62">
        <v>24</v>
      </c>
      <c r="B55" s="63" t="s">
        <v>38</v>
      </c>
      <c r="C55" s="47" t="s">
        <v>109</v>
      </c>
      <c r="D55" s="26" t="s">
        <v>98</v>
      </c>
      <c r="E55" s="64">
        <v>1240.96</v>
      </c>
      <c r="F55" s="86"/>
      <c r="G55" s="19">
        <f>ROUND(E55*F55,2)</f>
        <v>0</v>
      </c>
    </row>
    <row r="56" spans="1:7">
      <c r="A56" s="12"/>
      <c r="B56" s="65" t="s">
        <v>38</v>
      </c>
      <c r="C56" s="25" t="s">
        <v>49</v>
      </c>
      <c r="D56" s="2" t="s">
        <v>3</v>
      </c>
      <c r="E56" s="11" t="s">
        <v>3</v>
      </c>
      <c r="F56" s="2" t="s">
        <v>3</v>
      </c>
      <c r="G56" s="3" t="s">
        <v>3</v>
      </c>
    </row>
    <row r="57" spans="1:7" ht="30">
      <c r="A57" s="129">
        <v>25</v>
      </c>
      <c r="B57" s="126" t="s">
        <v>38</v>
      </c>
      <c r="C57" s="47" t="s">
        <v>78</v>
      </c>
      <c r="D57" s="117" t="s">
        <v>98</v>
      </c>
      <c r="E57" s="120">
        <v>4996</v>
      </c>
      <c r="F57" s="123"/>
      <c r="G57" s="132">
        <f>ROUND(E57*F57,2)</f>
        <v>0</v>
      </c>
    </row>
    <row r="58" spans="1:7" ht="32.25">
      <c r="A58" s="130"/>
      <c r="B58" s="127"/>
      <c r="C58" s="47" t="s">
        <v>110</v>
      </c>
      <c r="D58" s="118"/>
      <c r="E58" s="121"/>
      <c r="F58" s="124"/>
      <c r="G58" s="133"/>
    </row>
    <row r="59" spans="1:7" ht="32.25">
      <c r="A59" s="130"/>
      <c r="B59" s="127"/>
      <c r="C59" s="48" t="s">
        <v>111</v>
      </c>
      <c r="D59" s="118"/>
      <c r="E59" s="121"/>
      <c r="F59" s="124"/>
      <c r="G59" s="133"/>
    </row>
    <row r="60" spans="1:7" ht="17.25">
      <c r="A60" s="131"/>
      <c r="B60" s="128"/>
      <c r="C60" s="59" t="s">
        <v>112</v>
      </c>
      <c r="D60" s="119"/>
      <c r="E60" s="122"/>
      <c r="F60" s="125"/>
      <c r="G60" s="134"/>
    </row>
    <row r="61" spans="1:7">
      <c r="A61" s="12"/>
      <c r="B61" s="65" t="s">
        <v>39</v>
      </c>
      <c r="C61" s="25" t="s">
        <v>50</v>
      </c>
      <c r="D61" s="2" t="s">
        <v>3</v>
      </c>
      <c r="E61" s="11" t="s">
        <v>3</v>
      </c>
      <c r="F61" s="11" t="s">
        <v>3</v>
      </c>
      <c r="G61" s="3" t="s">
        <v>3</v>
      </c>
    </row>
    <row r="62" spans="1:7" ht="30">
      <c r="A62" s="129">
        <v>26</v>
      </c>
      <c r="B62" s="126" t="s">
        <v>39</v>
      </c>
      <c r="C62" s="47" t="s">
        <v>79</v>
      </c>
      <c r="D62" s="117" t="s">
        <v>98</v>
      </c>
      <c r="E62" s="120">
        <v>5808</v>
      </c>
      <c r="F62" s="123"/>
      <c r="G62" s="132">
        <f>ROUND(E62*F62,2)</f>
        <v>0</v>
      </c>
    </row>
    <row r="63" spans="1:7" ht="32.25">
      <c r="A63" s="130"/>
      <c r="B63" s="127"/>
      <c r="C63" s="47" t="s">
        <v>113</v>
      </c>
      <c r="D63" s="118"/>
      <c r="E63" s="121"/>
      <c r="F63" s="124"/>
      <c r="G63" s="133"/>
    </row>
    <row r="64" spans="1:7" ht="32.25">
      <c r="A64" s="130"/>
      <c r="B64" s="127"/>
      <c r="C64" s="48" t="s">
        <v>114</v>
      </c>
      <c r="D64" s="118"/>
      <c r="E64" s="121"/>
      <c r="F64" s="124"/>
      <c r="G64" s="133"/>
    </row>
    <row r="65" spans="1:7" ht="17.25">
      <c r="A65" s="131"/>
      <c r="B65" s="128"/>
      <c r="C65" s="59" t="s">
        <v>112</v>
      </c>
      <c r="D65" s="119"/>
      <c r="E65" s="122"/>
      <c r="F65" s="125"/>
      <c r="G65" s="134"/>
    </row>
    <row r="66" spans="1:7">
      <c r="A66" s="57"/>
      <c r="B66" s="24"/>
      <c r="C66" s="44" t="s">
        <v>33</v>
      </c>
      <c r="D66" s="2" t="s">
        <v>3</v>
      </c>
      <c r="E66" s="11" t="s">
        <v>3</v>
      </c>
      <c r="F66" s="2" t="s">
        <v>3</v>
      </c>
      <c r="G66" s="3" t="s">
        <v>3</v>
      </c>
    </row>
    <row r="67" spans="1:7">
      <c r="A67" s="57"/>
      <c r="B67" s="24" t="s">
        <v>45</v>
      </c>
      <c r="C67" s="25" t="s">
        <v>36</v>
      </c>
      <c r="D67" s="2" t="s">
        <v>3</v>
      </c>
      <c r="E67" s="11" t="s">
        <v>3</v>
      </c>
      <c r="F67" s="11" t="s">
        <v>3</v>
      </c>
      <c r="G67" s="3" t="s">
        <v>3</v>
      </c>
    </row>
    <row r="68" spans="1:7" ht="30">
      <c r="A68" s="54">
        <v>27</v>
      </c>
      <c r="B68" s="108" t="s">
        <v>45</v>
      </c>
      <c r="C68" s="47" t="s">
        <v>40</v>
      </c>
      <c r="D68" s="52" t="s">
        <v>1</v>
      </c>
      <c r="E68" s="18">
        <v>87.5</v>
      </c>
      <c r="F68" s="87"/>
      <c r="G68" s="19">
        <f t="shared" ref="G68:G71" si="5">ROUND(E68*F68,2)</f>
        <v>0</v>
      </c>
    </row>
    <row r="69" spans="1:7" ht="30">
      <c r="A69" s="54">
        <v>28</v>
      </c>
      <c r="B69" s="109"/>
      <c r="C69" s="47" t="s">
        <v>41</v>
      </c>
      <c r="D69" s="52" t="s">
        <v>1</v>
      </c>
      <c r="E69" s="18">
        <v>8</v>
      </c>
      <c r="F69" s="87"/>
      <c r="G69" s="19">
        <f t="shared" si="5"/>
        <v>0</v>
      </c>
    </row>
    <row r="70" spans="1:7">
      <c r="A70" s="54">
        <v>29</v>
      </c>
      <c r="B70" s="109"/>
      <c r="C70" s="47" t="s">
        <v>30</v>
      </c>
      <c r="D70" s="52" t="s">
        <v>19</v>
      </c>
      <c r="E70" s="18">
        <v>22</v>
      </c>
      <c r="F70" s="87"/>
      <c r="G70" s="19">
        <f t="shared" si="5"/>
        <v>0</v>
      </c>
    </row>
    <row r="71" spans="1:7">
      <c r="A71" s="54">
        <v>30</v>
      </c>
      <c r="B71" s="110"/>
      <c r="C71" s="47" t="s">
        <v>31</v>
      </c>
      <c r="D71" s="52" t="s">
        <v>19</v>
      </c>
      <c r="E71" s="18">
        <v>2</v>
      </c>
      <c r="F71" s="87"/>
      <c r="G71" s="19">
        <f t="shared" si="5"/>
        <v>0</v>
      </c>
    </row>
    <row r="72" spans="1:7">
      <c r="A72" s="43"/>
      <c r="B72" s="65"/>
      <c r="C72" s="44" t="s">
        <v>29</v>
      </c>
      <c r="D72" s="2" t="s">
        <v>3</v>
      </c>
      <c r="E72" s="11" t="s">
        <v>3</v>
      </c>
      <c r="F72" s="2" t="s">
        <v>3</v>
      </c>
      <c r="G72" s="3" t="s">
        <v>3</v>
      </c>
    </row>
    <row r="73" spans="1:7">
      <c r="A73" s="43"/>
      <c r="B73" s="66" t="s">
        <v>46</v>
      </c>
      <c r="C73" s="44" t="s">
        <v>88</v>
      </c>
      <c r="D73" s="2" t="s">
        <v>3</v>
      </c>
      <c r="E73" s="11" t="s">
        <v>3</v>
      </c>
      <c r="F73" s="11" t="s">
        <v>3</v>
      </c>
      <c r="G73" s="3" t="s">
        <v>3</v>
      </c>
    </row>
    <row r="74" spans="1:7" ht="45">
      <c r="A74" s="54">
        <v>31</v>
      </c>
      <c r="B74" s="30" t="s">
        <v>46</v>
      </c>
      <c r="C74" s="31" t="s">
        <v>80</v>
      </c>
      <c r="D74" s="52" t="s">
        <v>9</v>
      </c>
      <c r="E74" s="64">
        <v>1070</v>
      </c>
      <c r="F74" s="87"/>
      <c r="G74" s="19">
        <f>ROUND(E74*F74,2)</f>
        <v>0</v>
      </c>
    </row>
    <row r="75" spans="1:7">
      <c r="A75" s="67"/>
      <c r="B75" s="68"/>
      <c r="C75" s="69" t="s">
        <v>57</v>
      </c>
      <c r="D75" s="2" t="s">
        <v>3</v>
      </c>
      <c r="E75" s="11" t="s">
        <v>3</v>
      </c>
      <c r="F75" s="2" t="s">
        <v>3</v>
      </c>
      <c r="G75" s="3" t="s">
        <v>3</v>
      </c>
    </row>
    <row r="76" spans="1:7">
      <c r="A76" s="54">
        <v>32</v>
      </c>
      <c r="B76" s="15" t="s">
        <v>20</v>
      </c>
      <c r="C76" s="27" t="s">
        <v>81</v>
      </c>
      <c r="D76" s="32" t="s">
        <v>1</v>
      </c>
      <c r="E76" s="18">
        <v>12</v>
      </c>
      <c r="F76" s="87"/>
      <c r="G76" s="19">
        <f>ROUND(E76*F76,2)</f>
        <v>0</v>
      </c>
    </row>
    <row r="77" spans="1:7">
      <c r="A77" s="70"/>
      <c r="B77" s="11"/>
      <c r="C77" s="25" t="s">
        <v>35</v>
      </c>
      <c r="D77" s="2" t="s">
        <v>3</v>
      </c>
      <c r="E77" s="11" t="s">
        <v>3</v>
      </c>
      <c r="F77" s="2" t="s">
        <v>3</v>
      </c>
      <c r="G77" s="3" t="s">
        <v>3</v>
      </c>
    </row>
    <row r="78" spans="1:7">
      <c r="A78" s="70"/>
      <c r="B78" s="11" t="s">
        <v>47</v>
      </c>
      <c r="C78" s="25" t="s">
        <v>32</v>
      </c>
      <c r="D78" s="2" t="s">
        <v>3</v>
      </c>
      <c r="E78" s="11" t="s">
        <v>3</v>
      </c>
      <c r="F78" s="11" t="s">
        <v>3</v>
      </c>
      <c r="G78" s="3" t="s">
        <v>3</v>
      </c>
    </row>
    <row r="79" spans="1:7" ht="30">
      <c r="A79" s="71">
        <v>33</v>
      </c>
      <c r="B79" s="72" t="s">
        <v>47</v>
      </c>
      <c r="C79" s="73" t="s">
        <v>82</v>
      </c>
      <c r="D79" s="74" t="s">
        <v>19</v>
      </c>
      <c r="E79" s="75">
        <v>10</v>
      </c>
      <c r="F79" s="88"/>
      <c r="G79" s="19">
        <f t="shared" ref="G79:G80" si="6">ROUND(E79*F79,2)</f>
        <v>0</v>
      </c>
    </row>
    <row r="80" spans="1:7" ht="30">
      <c r="A80" s="62">
        <v>34</v>
      </c>
      <c r="B80" s="72" t="s">
        <v>47</v>
      </c>
      <c r="C80" s="47" t="s">
        <v>83</v>
      </c>
      <c r="D80" s="74" t="s">
        <v>19</v>
      </c>
      <c r="E80" s="18">
        <v>16</v>
      </c>
      <c r="F80" s="87"/>
      <c r="G80" s="19">
        <f t="shared" si="6"/>
        <v>0</v>
      </c>
    </row>
    <row r="81" spans="1:9">
      <c r="A81" s="70"/>
      <c r="B81" s="11" t="s">
        <v>56</v>
      </c>
      <c r="C81" s="25" t="s">
        <v>34</v>
      </c>
      <c r="D81" s="2" t="s">
        <v>3</v>
      </c>
      <c r="E81" s="11" t="s">
        <v>3</v>
      </c>
      <c r="F81" s="11" t="s">
        <v>3</v>
      </c>
      <c r="G81" s="3" t="s">
        <v>3</v>
      </c>
    </row>
    <row r="82" spans="1:9" ht="45.75" thickBot="1">
      <c r="A82" s="76">
        <v>35</v>
      </c>
      <c r="B82" s="77" t="s">
        <v>56</v>
      </c>
      <c r="C82" s="78" t="s">
        <v>84</v>
      </c>
      <c r="D82" s="79" t="s">
        <v>98</v>
      </c>
      <c r="E82" s="80">
        <v>256.16000000000003</v>
      </c>
      <c r="F82" s="89"/>
      <c r="G82" s="19">
        <f>ROUND(E82*F82,2)</f>
        <v>0</v>
      </c>
    </row>
    <row r="83" spans="1:9" ht="15.75" thickBot="1">
      <c r="A83" s="100" t="s">
        <v>85</v>
      </c>
      <c r="B83" s="101"/>
      <c r="C83" s="101"/>
      <c r="D83" s="101"/>
      <c r="E83" s="101"/>
      <c r="F83" s="102"/>
      <c r="G83" s="81">
        <f>SUM(G9:G82)</f>
        <v>0</v>
      </c>
      <c r="H83" s="82"/>
      <c r="I83" s="82"/>
    </row>
    <row r="84" spans="1:9" ht="15.75" thickBot="1">
      <c r="A84" s="100" t="s">
        <v>58</v>
      </c>
      <c r="B84" s="101"/>
      <c r="C84" s="101"/>
      <c r="D84" s="101"/>
      <c r="E84" s="101"/>
      <c r="F84" s="102"/>
      <c r="G84" s="81">
        <f>ROUND(G83*0.23,2)</f>
        <v>0</v>
      </c>
    </row>
    <row r="85" spans="1:9" ht="15.75" thickBot="1">
      <c r="A85" s="100" t="s">
        <v>59</v>
      </c>
      <c r="B85" s="101"/>
      <c r="C85" s="101"/>
      <c r="D85" s="101"/>
      <c r="E85" s="101"/>
      <c r="F85" s="102"/>
      <c r="G85" s="81">
        <f>SUM(G83:G84)</f>
        <v>0</v>
      </c>
    </row>
    <row r="90" spans="1:9">
      <c r="D90" s="98" t="s">
        <v>117</v>
      </c>
      <c r="E90" s="98"/>
      <c r="F90" s="98"/>
      <c r="G90" s="98"/>
      <c r="H90" s="95"/>
      <c r="I90" s="95"/>
    </row>
    <row r="91" spans="1:9" ht="28.5" customHeight="1">
      <c r="D91" s="97" t="s">
        <v>116</v>
      </c>
      <c r="E91" s="97"/>
      <c r="F91" s="97"/>
      <c r="G91" s="97"/>
      <c r="H91" s="96"/>
      <c r="I91" s="96"/>
    </row>
    <row r="93" spans="1:9">
      <c r="C93" s="83"/>
    </row>
  </sheetData>
  <mergeCells count="40">
    <mergeCell ref="E62:E65"/>
    <mergeCell ref="F62:F65"/>
    <mergeCell ref="G62:G65"/>
    <mergeCell ref="A49:A52"/>
    <mergeCell ref="E49:E52"/>
    <mergeCell ref="F49:F52"/>
    <mergeCell ref="G49:G52"/>
    <mergeCell ref="D57:D60"/>
    <mergeCell ref="C2:F2"/>
    <mergeCell ref="A1:G1"/>
    <mergeCell ref="A84:F84"/>
    <mergeCell ref="B44:B47"/>
    <mergeCell ref="B49:B52"/>
    <mergeCell ref="D44:D47"/>
    <mergeCell ref="B34:B37"/>
    <mergeCell ref="B68:B71"/>
    <mergeCell ref="D34:D37"/>
    <mergeCell ref="E34:E37"/>
    <mergeCell ref="F34:F37"/>
    <mergeCell ref="D49:D52"/>
    <mergeCell ref="B57:B60"/>
    <mergeCell ref="B62:B65"/>
    <mergeCell ref="A57:A60"/>
    <mergeCell ref="E57:E60"/>
    <mergeCell ref="D91:G91"/>
    <mergeCell ref="D90:G90"/>
    <mergeCell ref="C3:F3"/>
    <mergeCell ref="A85:F85"/>
    <mergeCell ref="A83:F83"/>
    <mergeCell ref="B11:B16"/>
    <mergeCell ref="F57:F60"/>
    <mergeCell ref="G57:G60"/>
    <mergeCell ref="G34:G37"/>
    <mergeCell ref="A34:A37"/>
    <mergeCell ref="A44:A47"/>
    <mergeCell ref="E44:E47"/>
    <mergeCell ref="F44:F47"/>
    <mergeCell ref="G44:G47"/>
    <mergeCell ref="A62:A65"/>
    <mergeCell ref="D62:D65"/>
  </mergeCells>
  <phoneticPr fontId="0" type="noConversion"/>
  <printOptions horizontalCentered="1"/>
  <pageMargins left="0.78740157480314965" right="0.39370078740157483" top="0.59055118110236227" bottom="0.59055118110236227" header="0.31496062992125984" footer="0.31496062992125984"/>
  <pageSetup paperSize="9" scale="76" orientation="portrait" r:id="rId1"/>
  <headerFooter scaleWithDoc="0">
    <oddHeader>&amp;LPZD.I.252.1.5.2020&amp;RFormularz 2.2 do SIWZ</oddHeader>
    <oddFooter>Strona &amp;P z &amp;N</oddFooter>
  </headerFooter>
  <rowBreaks count="2" manualBreakCount="2">
    <brk id="39" max="6" man="1"/>
    <brk id="7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 ofertowy</vt:lpstr>
      <vt:lpstr>'Kosztorys ofertowy'!Obszar_wydruku</vt:lpstr>
      <vt:lpstr>'Kosztorys ofertowy'!Tytuły_wydruku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Właściciel</dc:creator>
  <cp:lastModifiedBy>Robert Bębenek</cp:lastModifiedBy>
  <cp:lastPrinted>2020-03-06T13:25:59Z</cp:lastPrinted>
  <dcterms:created xsi:type="dcterms:W3CDTF">2014-11-08T06:04:59Z</dcterms:created>
  <dcterms:modified xsi:type="dcterms:W3CDTF">2020-03-20T09:45:13Z</dcterms:modified>
</cp:coreProperties>
</file>