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__Przetargi 2019\Zad. 24 Remont mostu\"/>
    </mc:Choice>
  </mc:AlternateContent>
  <bookViews>
    <workbookView xWindow="-120" yWindow="-120" windowWidth="29040" windowHeight="15840"/>
  </bookViews>
  <sheets>
    <sheet name="Arkusz1" sheetId="1" r:id="rId1"/>
  </sheets>
  <definedNames>
    <definedName name="_xlnm.Print_Area" localSheetId="0">Arkusz1!$A$1:$G$73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7" i="1" l="1"/>
  <c r="G66" i="1"/>
  <c r="G65" i="1"/>
  <c r="G64" i="1"/>
  <c r="G63" i="1"/>
  <c r="G62" i="1"/>
  <c r="G60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20" i="1"/>
  <c r="G18" i="1"/>
  <c r="G17" i="1"/>
  <c r="G16" i="1"/>
  <c r="G15" i="1"/>
  <c r="G14" i="1"/>
  <c r="G13" i="1"/>
  <c r="G12" i="1"/>
  <c r="G11" i="1"/>
  <c r="G9" i="1"/>
  <c r="G68" i="1" l="1"/>
  <c r="G69" i="1" s="1"/>
  <c r="G70" i="1" s="1"/>
</calcChain>
</file>

<file path=xl/sharedStrings.xml><?xml version="1.0" encoding="utf-8"?>
<sst xmlns="http://schemas.openxmlformats.org/spreadsheetml/2006/main" count="186" uniqueCount="154">
  <si>
    <t>Lp.</t>
  </si>
  <si>
    <t>Podstawa</t>
  </si>
  <si>
    <t>Opis</t>
  </si>
  <si>
    <t>jm</t>
  </si>
  <si>
    <t>1 d.1</t>
  </si>
  <si>
    <t>km</t>
  </si>
  <si>
    <t>m3</t>
  </si>
  <si>
    <t>kpl.</t>
  </si>
  <si>
    <t>3 d.2</t>
  </si>
  <si>
    <t>KNNR 6 0802-04 KNR4-041105-01</t>
  </si>
  <si>
    <t>m2</t>
  </si>
  <si>
    <t>4 d.2</t>
  </si>
  <si>
    <t>KNR 2-33 0702-03 KNR4-04 1107-03</t>
  </si>
  <si>
    <t>m</t>
  </si>
  <si>
    <t>5 d.2</t>
  </si>
  <si>
    <t>KNR 2-31 0813-03</t>
  </si>
  <si>
    <t>6 d.2</t>
  </si>
  <si>
    <t>KNR 2-31 0811-01</t>
  </si>
  <si>
    <t>7 d.2</t>
  </si>
  <si>
    <t>KNR 2-31 0810-02 analogia</t>
  </si>
  <si>
    <t>8 d.2</t>
  </si>
  <si>
    <t>KNR 2-31 1406-02</t>
  </si>
  <si>
    <t>szt.</t>
  </si>
  <si>
    <t>t</t>
  </si>
  <si>
    <t>9 d.2</t>
  </si>
  <si>
    <t>KNR 2-31 1406-03</t>
  </si>
  <si>
    <t>KNR 2-31 1406-05</t>
  </si>
  <si>
    <t>11 d.3</t>
  </si>
  <si>
    <t>KNNR 1 0408-03</t>
  </si>
  <si>
    <t>KNNR 1 0503-05</t>
  </si>
  <si>
    <t>Plantowanie (obrobienie na czysto) skarp i korony nasypów w gruntach kat.I-III obmiar  = 30 m2</t>
  </si>
  <si>
    <t>KNNR 6 0110-03</t>
  </si>
  <si>
    <t>Nawierzchnie z mieszanek mineralno-bitumicznych asfaltowych o grubości 4 cm (warstwa ścieralna) - warstwa ścieralna dla KR-3 AC11S50/70 obmiar  = 265 m2</t>
  </si>
  <si>
    <t>KNNR 6 0703-01</t>
  </si>
  <si>
    <t>KNR 2-31 0706-02</t>
  </si>
  <si>
    <t>18 d.8</t>
  </si>
  <si>
    <t>KNNR 6 0404-04</t>
  </si>
  <si>
    <t>Obrzeża betonowe o wymiarach 30x8 cm na podsypce piaskowej, spoiny wypełnione zaprawą cementową obmiar  = 47 m</t>
  </si>
  <si>
    <t>KNR 2-31 0403-04</t>
  </si>
  <si>
    <t>KNR 2-31 0404-03</t>
  </si>
  <si>
    <t>KNNR 2 0106-02</t>
  </si>
  <si>
    <t>Betonowanie gzymsów i kap chodnikowych beton drogowo mostowy C25/30 z wykonaniem szlunków obmiar  = 9 m3</t>
  </si>
  <si>
    <t>KNNR 2 0104-06</t>
  </si>
  <si>
    <t>KNR 2-33 0716-01</t>
  </si>
  <si>
    <t>KNR 2-33 0713-18</t>
  </si>
  <si>
    <t>Izolacje przeciwwilgociowe powłokowe bitumiczne - wykonywane na zimno - pionowe z roztworu asfaltowego - pierwsza warstwa - powierzchnia w jednym miejscu do 20 m2 - izolacja fundamentów obmiar  = 19.0 m2</t>
  </si>
  <si>
    <t>KNR 2-33 0701-07</t>
  </si>
  <si>
    <t>Ułożenie mostowych elementów dylatacji z taśmy dylatacyjnej PCW-wycena przez analogie -uszczelnienie styku nawierzchni z krawężnikiem kitem trwale elastycznym mostowym obmiar  = 30 m</t>
  </si>
  <si>
    <t>Cienkowarstwowa nawierzchnia gr. 4 mm z żywic ekoksydowaych modyfikowanych bitumami obmiar  = 50 m2</t>
  </si>
  <si>
    <t>KNCK-1 0601-03</t>
  </si>
  <si>
    <t>Ułożenie drenażu typu OMEGA wzdłuż krawężnika kamiennego obmiar  = 25 m</t>
  </si>
  <si>
    <t>KNR 2-33 0701-05</t>
  </si>
  <si>
    <t>Ułożenie mostowych elementów dylatacji stalowej z wkładką neoprenową jezdni - wycena przez analogię - wykonanie przekrycia dylatacji 60x40x10 cm dylatacji typu TARCO obmiar  = 25.0 m</t>
  </si>
  <si>
    <t>KNR 2-33 0702-04</t>
  </si>
  <si>
    <t>KNR 2-33 0718-04 analogia</t>
  </si>
  <si>
    <t>KNR K-01 0106-03</t>
  </si>
  <si>
    <t>Ręczna reprofilacja ubytków w konstrukcjach betonowych na powierzchniach sufitowych zaprawą cementowo-polimerową cz.I obmiar  = 0.50 m3</t>
  </si>
  <si>
    <t>KNR K-01 0113-01</t>
  </si>
  <si>
    <t>Wykonanie impregnacji hydrofobowej powierzchni betonowych - jednokrotne - powłoka elastyczna - gzyms obmiar  = 36 m2</t>
  </si>
  <si>
    <t>Wykonanie impregnacji hydrofobowej powierzchni betonowych - jednokrotne - powłoka sztywna  ustrój niosący i przyczółki obmiar  = 187 m2</t>
  </si>
  <si>
    <t>34 d.21</t>
  </si>
  <si>
    <t>KNR 4 0211-10</t>
  </si>
  <si>
    <t>Osadzenie kotew fi. ( 12 - 16 )mm na głębokość 20 cm obmiar  = 128 szt.</t>
  </si>
  <si>
    <t>35 d.21</t>
  </si>
  <si>
    <t>KNR 2-18 0601-02</t>
  </si>
  <si>
    <t>Przygotowanie ręczne zbrojenia o średnicy stali powyżej 8 do 14 mm - konstrukcje proste obmiar  = 0.16 t</t>
  </si>
  <si>
    <t>36 d.21</t>
  </si>
  <si>
    <t>KNR 2-18 0606-02</t>
  </si>
  <si>
    <t>Montaż zbrojenia belek i podciągów o średnicy stali powyżej 8 do 14 mm obmiar  = 0.16 t</t>
  </si>
  <si>
    <t>37 d.21</t>
  </si>
  <si>
    <t>KNR 2-18 0608-04</t>
  </si>
  <si>
    <t>Deskowanie belek i podciągów o przekroju do 0.15 m2 obmiar  = 30 m2</t>
  </si>
  <si>
    <t>KNR 2-18 0609-05</t>
  </si>
  <si>
    <t>Układanie mieszanki betonowej ręczne w konstrukcjach - belki, podciągi C25/30 drogowo-mostowy obmiar  = 9 m3</t>
  </si>
  <si>
    <t>KNR-W 2-18 0901-05</t>
  </si>
  <si>
    <t>Montaż konstrukcji podwieszeń kabli energetycznych i telekomunikacyjnych typu lekkiego o rozpiętości elementu 12.0 m obmiar  = 1 kpl.</t>
  </si>
  <si>
    <t>Ilość</t>
  </si>
  <si>
    <t>Cena</t>
  </si>
  <si>
    <t>Wartość</t>
  </si>
  <si>
    <t xml:space="preserve">KNNR 1 0111-01  </t>
  </si>
  <si>
    <t>D-01.01.01 Odtworzenie trasy i punktów wysokościowych</t>
  </si>
  <si>
    <t>D-01.02.04 Rozbiórka elementów dróg i ulic</t>
  </si>
  <si>
    <t>Rozebranie nawierzchni z mas mineralno-bitumicznych  gr. 10 cm na moście i na dojazdach do mostu z odwozem poza teren budowy frezowanie korekcyjne   = 265 m2</t>
  </si>
  <si>
    <t>Demontaż poręczy mostowych i starych barier SP-06 z odwozem poza teren robót i utylizacją   = 37 m</t>
  </si>
  <si>
    <t>Rozebranie krawężników betonowych 15x30 cm na podsypce cementowo-piaskowej z odwozem i utylizacją   = 77 m</t>
  </si>
  <si>
    <t>Rozebranie nawierzchni z płyt drogowych betonowych o grubości 6 cm z wypełnieniem spoin piaskiem z odwozem i utylizacją   = 40 m2</t>
  </si>
  <si>
    <t>Regulacja pionowa studzienek dla kratek ściekowych ulicznych   = 2 szt.</t>
  </si>
  <si>
    <t>Rozebranie nawierzchni chodnikow z kostki brukowej na podsypce cementowo-piaskowej z odwozem i utylizacją  = 51 m2</t>
  </si>
  <si>
    <t>Regulacja pionowa studzienek dla włazów kanałowychr  = 1 szt.</t>
  </si>
  <si>
    <t>Regulacja pionowa studzienek telefonicznych z wymianą pokrywy  = 1 szt.</t>
  </si>
  <si>
    <t>D-02.03.01 Zasypanie przestrzeni za przyczółkami wraz z formowanienm stożków</t>
  </si>
  <si>
    <t>Ufomromowaniemi 3 stozków wraz z zagęszczeniem warstwami   = 30 m3</t>
  </si>
  <si>
    <t>D-04.07.01 Podbudowa z mieszanek mineralno-bitumicznych</t>
  </si>
  <si>
    <t>Warstwa wiążąca z mieszanek mineralno-bitumicznych asfaltowych gr.do 9 cm - AC11W50/70   = 265 m2</t>
  </si>
  <si>
    <t>D-05.03.05 Nawierzchnia z betonu asfaltowego</t>
  </si>
  <si>
    <t>D-07.05.01 Bariery ochronne stalowe</t>
  </si>
  <si>
    <t>Bariery ochronne stalowe jednostronne - bariery SP-06 na dojazdach obmiar  = 30 m</t>
  </si>
  <si>
    <t>Mechaniczne malowanie przejść dla pieszych na jezdni farbą akrylową  = 12 m2</t>
  </si>
  <si>
    <t>D-07.08.01 Zabezpieczenie ciągłości ruchu</t>
  </si>
  <si>
    <t>D-08.03.01 Obrzeża betonowe</t>
  </si>
  <si>
    <t>Krawężniki betonowe wystające o wymiarach 20x30 cm na podsypce cementowo-piaskowej   = 52 m</t>
  </si>
  <si>
    <t>D-08.01.01 Krawężniki betonowe</t>
  </si>
  <si>
    <t>D-08.01.02 Krawężniki kamienne</t>
  </si>
  <si>
    <t>Krawężniki kamienne wystające o wymiarach 20x25 cm na podsypce cementowo-piaskowej  = 25 m</t>
  </si>
  <si>
    <t>M-11.07.01 Beton konstrukcyjny</t>
  </si>
  <si>
    <t>M-12.01.02 Zbrojenie betonu stalą</t>
  </si>
  <si>
    <t>Zbrojenie konstrukcji monolitycznych prętami stalowymi okrągłymi żebrowanym   = 0.5 t</t>
  </si>
  <si>
    <t>M-15.02.03 Izolacja z papy zgrzewalnej</t>
  </si>
  <si>
    <t>Wykonanie izloacji poziomej z papy termozgrzewalnej gr. 1 cm obmiar  = 150 m2</t>
  </si>
  <si>
    <t>M-15.02.05 Izolacja bitumiczna wykonana na zimno</t>
  </si>
  <si>
    <t>M-15.02.06 Uszczelnienie nawierzchni</t>
  </si>
  <si>
    <t>M-15.03.02 Cienkowarstwowa nawierzchnia z żywic epoksydowych</t>
  </si>
  <si>
    <t>M-16.01.04 Drenaż odwodnienia izolacji</t>
  </si>
  <si>
    <t>M-18.01.03 Bitumiczne przykrycie dylatacji</t>
  </si>
  <si>
    <t>M-19.01.03 Barieroporęcze na obiektach mostowych</t>
  </si>
  <si>
    <t>Montaż  barieroporęcze podatne typ I ( wys. 1100 mm ) obmiar  = 37 m</t>
  </si>
  <si>
    <t>M-20.01.07 Czyszczenie strumieniowo - ścierne powierzchni betonowych</t>
  </si>
  <si>
    <t>Oczyszczenie powierzchni betonu przed położeniem izolacji przez piaskowanie obmiar  = 155 m2</t>
  </si>
  <si>
    <t>M-20.01.10 Naprawa ubytków betonu zaprawą typu PCC</t>
  </si>
  <si>
    <t>M-20.01.11 Zabezpieczenie antykorozyjne powierzchni betonowych</t>
  </si>
  <si>
    <t>M-20.01.17 Osadzenie w betonie kotew i prętów</t>
  </si>
  <si>
    <t>2 d.2</t>
  </si>
  <si>
    <t>10 d.3</t>
  </si>
  <si>
    <t>12 d.4</t>
  </si>
  <si>
    <t>13 d.5</t>
  </si>
  <si>
    <t>14 d.6</t>
  </si>
  <si>
    <t>15 d.7</t>
  </si>
  <si>
    <t>16 d.8</t>
  </si>
  <si>
    <t>17 d.8</t>
  </si>
  <si>
    <t>19 d.9</t>
  </si>
  <si>
    <t>20 d.10</t>
  </si>
  <si>
    <t>21 d.11</t>
  </si>
  <si>
    <t>22 d.12</t>
  </si>
  <si>
    <t>23 d.13</t>
  </si>
  <si>
    <t>24 d.14</t>
  </si>
  <si>
    <t>25 d.15</t>
  </si>
  <si>
    <t>26 d.16</t>
  </si>
  <si>
    <t>27 d.17</t>
  </si>
  <si>
    <t>28 d.18</t>
  </si>
  <si>
    <t>29 d.19</t>
  </si>
  <si>
    <t>30 d.20</t>
  </si>
  <si>
    <t>31 d.20</t>
  </si>
  <si>
    <t>32 d.21</t>
  </si>
  <si>
    <t>33 d.21</t>
  </si>
  <si>
    <t>Wartość kosztorysu netto</t>
  </si>
  <si>
    <t>Podatek Vat 23%</t>
  </si>
  <si>
    <t>Wartość kosztorysu brutto</t>
  </si>
  <si>
    <t>KOSZTORYS OFERTOWY</t>
  </si>
  <si>
    <t>Formularz 2.2. do SIWZ</t>
  </si>
  <si>
    <t>Roboty pomiarowe przy liniowych robotach ziemnych - trasa dróg w terenie równinnym. Inwentaryzacja powykonawczaobmiar  = 0.23 km</t>
  </si>
  <si>
    <t>/podpis i pieczęć upełnomocnionego przedstawiciela Wykonawcy/</t>
  </si>
  <si>
    <t>…....................................................................</t>
  </si>
  <si>
    <t>Remont mostu drogowego na rzece Tymiance w m. Jedlińsk</t>
  </si>
  <si>
    <t>w ciągu drogi powiatowej nr 3515W Jedlińsk - Bartodzieje - Łukawa - Głowaczów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</si>
</sst>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view="pageBreakPreview" topLeftCell="A64" zoomScale="154" zoomScaleNormal="100" zoomScaleSheetLayoutView="154" workbookViewId="0">
      <selection activeCell="C7" sqref="C7"/>
    </sheetView>
  </sheetViews>
  <sheetFormatPr defaultRowHeight="14.4" x14ac:dyDescent="0.3"/>
  <cols>
    <col min="1" max="1" width="6.5546875" customWidth="1"/>
    <col min="2" max="2" width="9.5546875" customWidth="1"/>
    <col min="3" max="3" width="55.88671875" customWidth="1"/>
    <col min="4" max="4" width="6.44140625" customWidth="1"/>
    <col min="6" max="6" width="11.6640625" customWidth="1"/>
    <col min="7" max="7" width="13.33203125" customWidth="1"/>
  </cols>
  <sheetData>
    <row r="1" spans="1:7" ht="15.6" x14ac:dyDescent="0.3">
      <c r="F1" s="13" t="s">
        <v>148</v>
      </c>
      <c r="G1" s="13"/>
    </row>
    <row r="2" spans="1:7" ht="15.6" x14ac:dyDescent="0.3">
      <c r="C2" s="13" t="s">
        <v>147</v>
      </c>
      <c r="D2" s="13"/>
      <c r="E2" s="13"/>
      <c r="F2" s="13"/>
    </row>
    <row r="3" spans="1:7" x14ac:dyDescent="0.3">
      <c r="C3" s="16" t="s">
        <v>152</v>
      </c>
      <c r="D3" s="16"/>
      <c r="E3" s="16"/>
      <c r="F3" s="16"/>
    </row>
    <row r="4" spans="1:7" x14ac:dyDescent="0.3">
      <c r="B4" s="16" t="s">
        <v>153</v>
      </c>
      <c r="C4" s="16"/>
      <c r="D4" s="16"/>
      <c r="E4" s="16"/>
      <c r="F4" s="16"/>
      <c r="G4" s="16"/>
    </row>
    <row r="5" spans="1:7" x14ac:dyDescent="0.3">
      <c r="B5" s="2"/>
      <c r="C5" s="2"/>
      <c r="D5" s="2"/>
      <c r="E5" s="2"/>
      <c r="F5" s="2"/>
      <c r="G5" s="2"/>
    </row>
    <row r="6" spans="1:7" x14ac:dyDescent="0.3">
      <c r="A6" s="3" t="s">
        <v>0</v>
      </c>
      <c r="B6" s="3" t="s">
        <v>1</v>
      </c>
      <c r="C6" s="4" t="s">
        <v>2</v>
      </c>
      <c r="D6" s="4" t="s">
        <v>3</v>
      </c>
      <c r="E6" s="4" t="s">
        <v>76</v>
      </c>
      <c r="F6" s="4" t="s">
        <v>77</v>
      </c>
      <c r="G6" s="4" t="s">
        <v>78</v>
      </c>
    </row>
    <row r="7" spans="1:7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x14ac:dyDescent="0.3">
      <c r="A8" s="3">
        <v>1</v>
      </c>
      <c r="B8" s="3"/>
      <c r="C8" s="5" t="s">
        <v>80</v>
      </c>
      <c r="D8" s="15"/>
      <c r="E8" s="15"/>
      <c r="F8" s="15"/>
      <c r="G8" s="15"/>
    </row>
    <row r="9" spans="1:7" ht="43.2" x14ac:dyDescent="0.3">
      <c r="A9" s="3" t="s">
        <v>4</v>
      </c>
      <c r="B9" s="6" t="s">
        <v>79</v>
      </c>
      <c r="C9" s="6" t="s">
        <v>149</v>
      </c>
      <c r="D9" s="3" t="s">
        <v>5</v>
      </c>
      <c r="E9" s="10">
        <v>0.23</v>
      </c>
      <c r="F9" s="10">
        <v>0</v>
      </c>
      <c r="G9" s="10">
        <f>SUM(E9*F9)</f>
        <v>0</v>
      </c>
    </row>
    <row r="10" spans="1:7" x14ac:dyDescent="0.3">
      <c r="A10" s="3">
        <v>2</v>
      </c>
      <c r="B10" s="6"/>
      <c r="C10" s="7" t="s">
        <v>81</v>
      </c>
      <c r="D10" s="15"/>
      <c r="E10" s="15"/>
      <c r="F10" s="15"/>
      <c r="G10" s="15"/>
    </row>
    <row r="11" spans="1:7" ht="61.5" customHeight="1" x14ac:dyDescent="0.3">
      <c r="A11" s="3" t="s">
        <v>121</v>
      </c>
      <c r="B11" s="6" t="s">
        <v>9</v>
      </c>
      <c r="C11" s="8" t="s">
        <v>82</v>
      </c>
      <c r="D11" s="3" t="s">
        <v>10</v>
      </c>
      <c r="E11" s="10">
        <v>265</v>
      </c>
      <c r="F11" s="10">
        <v>0</v>
      </c>
      <c r="G11" s="10">
        <f t="shared" ref="G11:G18" si="0">SUM(E11*F11)</f>
        <v>0</v>
      </c>
    </row>
    <row r="12" spans="1:7" ht="57.6" x14ac:dyDescent="0.3">
      <c r="A12" s="3" t="s">
        <v>8</v>
      </c>
      <c r="B12" s="6" t="s">
        <v>12</v>
      </c>
      <c r="C12" s="6" t="s">
        <v>83</v>
      </c>
      <c r="D12" s="3" t="s">
        <v>13</v>
      </c>
      <c r="E12" s="10">
        <v>37</v>
      </c>
      <c r="F12" s="10">
        <v>0</v>
      </c>
      <c r="G12" s="10">
        <f t="shared" si="0"/>
        <v>0</v>
      </c>
    </row>
    <row r="13" spans="1:7" s="1" customFormat="1" ht="28.8" x14ac:dyDescent="0.3">
      <c r="A13" s="6" t="s">
        <v>11</v>
      </c>
      <c r="B13" s="6" t="s">
        <v>15</v>
      </c>
      <c r="C13" s="6" t="s">
        <v>84</v>
      </c>
      <c r="D13" s="6" t="s">
        <v>13</v>
      </c>
      <c r="E13" s="11">
        <v>77</v>
      </c>
      <c r="F13" s="11">
        <v>0</v>
      </c>
      <c r="G13" s="10">
        <f t="shared" si="0"/>
        <v>0</v>
      </c>
    </row>
    <row r="14" spans="1:7" s="1" customFormat="1" ht="43.2" x14ac:dyDescent="0.3">
      <c r="A14" s="6" t="s">
        <v>14</v>
      </c>
      <c r="B14" s="8" t="s">
        <v>17</v>
      </c>
      <c r="C14" s="6" t="s">
        <v>85</v>
      </c>
      <c r="D14" s="6" t="s">
        <v>10</v>
      </c>
      <c r="E14" s="11">
        <v>40</v>
      </c>
      <c r="F14" s="11">
        <v>0</v>
      </c>
      <c r="G14" s="10">
        <f t="shared" si="0"/>
        <v>0</v>
      </c>
    </row>
    <row r="15" spans="1:7" ht="43.2" x14ac:dyDescent="0.3">
      <c r="A15" s="3" t="s">
        <v>16</v>
      </c>
      <c r="B15" s="6" t="s">
        <v>19</v>
      </c>
      <c r="C15" s="6" t="s">
        <v>87</v>
      </c>
      <c r="D15" s="3" t="s">
        <v>10</v>
      </c>
      <c r="E15" s="10">
        <v>51</v>
      </c>
      <c r="F15" s="10">
        <v>0</v>
      </c>
      <c r="G15" s="10">
        <f t="shared" si="0"/>
        <v>0</v>
      </c>
    </row>
    <row r="16" spans="1:7" ht="28.8" x14ac:dyDescent="0.3">
      <c r="A16" s="3" t="s">
        <v>18</v>
      </c>
      <c r="B16" s="6" t="s">
        <v>21</v>
      </c>
      <c r="C16" s="6" t="s">
        <v>86</v>
      </c>
      <c r="D16" s="3" t="s">
        <v>22</v>
      </c>
      <c r="E16" s="10">
        <v>2</v>
      </c>
      <c r="F16" s="10">
        <v>0</v>
      </c>
      <c r="G16" s="10">
        <f t="shared" si="0"/>
        <v>0</v>
      </c>
    </row>
    <row r="17" spans="1:7" ht="28.8" x14ac:dyDescent="0.3">
      <c r="A17" s="3" t="s">
        <v>20</v>
      </c>
      <c r="B17" s="6" t="s">
        <v>25</v>
      </c>
      <c r="C17" s="6" t="s">
        <v>88</v>
      </c>
      <c r="D17" s="3" t="s">
        <v>22</v>
      </c>
      <c r="E17" s="10">
        <v>1</v>
      </c>
      <c r="F17" s="10">
        <v>0</v>
      </c>
      <c r="G17" s="10">
        <f t="shared" si="0"/>
        <v>0</v>
      </c>
    </row>
    <row r="18" spans="1:7" ht="28.8" x14ac:dyDescent="0.3">
      <c r="A18" s="3" t="s">
        <v>24</v>
      </c>
      <c r="B18" s="3" t="s">
        <v>26</v>
      </c>
      <c r="C18" s="6" t="s">
        <v>89</v>
      </c>
      <c r="D18" s="3" t="s">
        <v>22</v>
      </c>
      <c r="E18" s="10">
        <v>1</v>
      </c>
      <c r="F18" s="10">
        <v>0</v>
      </c>
      <c r="G18" s="10">
        <f t="shared" si="0"/>
        <v>0</v>
      </c>
    </row>
    <row r="19" spans="1:7" ht="28.8" x14ac:dyDescent="0.3">
      <c r="A19" s="3">
        <v>3</v>
      </c>
      <c r="B19" s="3"/>
      <c r="C19" s="9" t="s">
        <v>90</v>
      </c>
      <c r="D19" s="15"/>
      <c r="E19" s="15"/>
      <c r="F19" s="15"/>
      <c r="G19" s="15"/>
    </row>
    <row r="20" spans="1:7" ht="28.8" x14ac:dyDescent="0.3">
      <c r="A20" s="3" t="s">
        <v>122</v>
      </c>
      <c r="B20" s="6" t="s">
        <v>28</v>
      </c>
      <c r="C20" s="6" t="s">
        <v>91</v>
      </c>
      <c r="D20" s="3" t="s">
        <v>6</v>
      </c>
      <c r="E20" s="10">
        <v>30</v>
      </c>
      <c r="F20" s="10">
        <v>0</v>
      </c>
      <c r="G20" s="10">
        <f>SUM(E20*F20)</f>
        <v>0</v>
      </c>
    </row>
    <row r="21" spans="1:7" ht="28.8" x14ac:dyDescent="0.3">
      <c r="A21" s="3" t="s">
        <v>27</v>
      </c>
      <c r="B21" s="6" t="s">
        <v>29</v>
      </c>
      <c r="C21" s="6" t="s">
        <v>30</v>
      </c>
      <c r="D21" s="3" t="s">
        <v>10</v>
      </c>
      <c r="E21" s="10">
        <v>30</v>
      </c>
      <c r="F21" s="10">
        <v>0</v>
      </c>
      <c r="G21" s="10">
        <f>SUM(E21*F21)</f>
        <v>0</v>
      </c>
    </row>
    <row r="22" spans="1:7" x14ac:dyDescent="0.3">
      <c r="A22" s="3">
        <v>4</v>
      </c>
      <c r="B22" s="6"/>
      <c r="C22" s="9" t="s">
        <v>92</v>
      </c>
      <c r="D22" s="15"/>
      <c r="E22" s="15"/>
      <c r="F22" s="15"/>
      <c r="G22" s="15"/>
    </row>
    <row r="23" spans="1:7" ht="28.8" x14ac:dyDescent="0.3">
      <c r="A23" s="3" t="s">
        <v>123</v>
      </c>
      <c r="B23" s="6" t="s">
        <v>31</v>
      </c>
      <c r="C23" s="6" t="s">
        <v>93</v>
      </c>
      <c r="D23" s="3" t="s">
        <v>10</v>
      </c>
      <c r="E23" s="10">
        <v>265</v>
      </c>
      <c r="F23" s="10">
        <v>0</v>
      </c>
      <c r="G23" s="10">
        <f>SUM(E23*F23)</f>
        <v>0</v>
      </c>
    </row>
    <row r="24" spans="1:7" x14ac:dyDescent="0.3">
      <c r="A24" s="3"/>
      <c r="B24" s="6"/>
      <c r="C24" s="9" t="s">
        <v>94</v>
      </c>
      <c r="D24" s="15"/>
      <c r="E24" s="15"/>
      <c r="F24" s="15"/>
      <c r="G24" s="15"/>
    </row>
    <row r="25" spans="1:7" ht="43.2" x14ac:dyDescent="0.3">
      <c r="A25" s="3" t="s">
        <v>124</v>
      </c>
      <c r="B25" s="3"/>
      <c r="C25" s="6" t="s">
        <v>32</v>
      </c>
      <c r="D25" s="3" t="s">
        <v>10</v>
      </c>
      <c r="E25" s="10">
        <v>265</v>
      </c>
      <c r="F25" s="10">
        <v>0</v>
      </c>
      <c r="G25" s="10">
        <f>SUM(E25*F25)</f>
        <v>0</v>
      </c>
    </row>
    <row r="26" spans="1:7" x14ac:dyDescent="0.3">
      <c r="A26" s="3"/>
      <c r="B26" s="3"/>
      <c r="C26" s="9" t="s">
        <v>95</v>
      </c>
      <c r="D26" s="15"/>
      <c r="E26" s="15"/>
      <c r="F26" s="15"/>
      <c r="G26" s="15"/>
    </row>
    <row r="27" spans="1:7" ht="28.8" x14ac:dyDescent="0.3">
      <c r="A27" s="3" t="s">
        <v>125</v>
      </c>
      <c r="B27" s="6" t="s">
        <v>33</v>
      </c>
      <c r="C27" s="6" t="s">
        <v>96</v>
      </c>
      <c r="D27" s="3" t="s">
        <v>13</v>
      </c>
      <c r="E27" s="10">
        <v>30</v>
      </c>
      <c r="F27" s="10">
        <v>0</v>
      </c>
      <c r="G27" s="10">
        <f>SUM(E27*F27)</f>
        <v>0</v>
      </c>
    </row>
    <row r="28" spans="1:7" x14ac:dyDescent="0.3">
      <c r="A28" s="3"/>
      <c r="B28" s="6"/>
      <c r="C28" s="9" t="s">
        <v>98</v>
      </c>
      <c r="D28" s="15"/>
      <c r="E28" s="15"/>
      <c r="F28" s="15"/>
      <c r="G28" s="15"/>
    </row>
    <row r="29" spans="1:7" ht="28.8" x14ac:dyDescent="0.3">
      <c r="A29" s="3" t="s">
        <v>126</v>
      </c>
      <c r="B29" s="6" t="s">
        <v>34</v>
      </c>
      <c r="C29" s="6" t="s">
        <v>97</v>
      </c>
      <c r="D29" s="3" t="s">
        <v>10</v>
      </c>
      <c r="E29" s="10">
        <v>12</v>
      </c>
      <c r="F29" s="10">
        <v>0</v>
      </c>
      <c r="G29" s="10">
        <f>SUM(E29*F29)</f>
        <v>0</v>
      </c>
    </row>
    <row r="30" spans="1:7" x14ac:dyDescent="0.3">
      <c r="A30" s="3"/>
      <c r="B30" s="6"/>
      <c r="C30" s="9" t="s">
        <v>99</v>
      </c>
      <c r="D30" s="15"/>
      <c r="E30" s="15"/>
      <c r="F30" s="15"/>
      <c r="G30" s="15"/>
    </row>
    <row r="31" spans="1:7" ht="28.8" x14ac:dyDescent="0.3">
      <c r="A31" s="3" t="s">
        <v>127</v>
      </c>
      <c r="B31" s="6" t="s">
        <v>36</v>
      </c>
      <c r="C31" s="6" t="s">
        <v>37</v>
      </c>
      <c r="D31" s="3" t="s">
        <v>13</v>
      </c>
      <c r="E31" s="10">
        <v>47</v>
      </c>
      <c r="F31" s="10">
        <v>0</v>
      </c>
      <c r="G31" s="10">
        <f>SUM(E31*F31)</f>
        <v>0</v>
      </c>
    </row>
    <row r="32" spans="1:7" x14ac:dyDescent="0.3">
      <c r="A32" s="3"/>
      <c r="B32" s="6"/>
      <c r="C32" s="9" t="s">
        <v>101</v>
      </c>
      <c r="D32" s="15"/>
      <c r="E32" s="15"/>
      <c r="F32" s="15"/>
      <c r="G32" s="15"/>
    </row>
    <row r="33" spans="1:7" ht="28.8" x14ac:dyDescent="0.3">
      <c r="A33" s="3" t="s">
        <v>128</v>
      </c>
      <c r="B33" s="6" t="s">
        <v>38</v>
      </c>
      <c r="C33" s="6" t="s">
        <v>100</v>
      </c>
      <c r="D33" s="3" t="s">
        <v>13</v>
      </c>
      <c r="E33" s="10">
        <v>52</v>
      </c>
      <c r="F33" s="10">
        <v>0</v>
      </c>
      <c r="G33" s="10">
        <f>SUM(E33*F33)</f>
        <v>0</v>
      </c>
    </row>
    <row r="34" spans="1:7" x14ac:dyDescent="0.3">
      <c r="A34" s="3"/>
      <c r="B34" s="6"/>
      <c r="C34" s="6" t="s">
        <v>102</v>
      </c>
      <c r="D34" s="15"/>
      <c r="E34" s="15"/>
      <c r="F34" s="15"/>
      <c r="G34" s="15"/>
    </row>
    <row r="35" spans="1:7" ht="28.8" x14ac:dyDescent="0.3">
      <c r="A35" s="3" t="s">
        <v>35</v>
      </c>
      <c r="B35" s="6" t="s">
        <v>39</v>
      </c>
      <c r="C35" s="6" t="s">
        <v>103</v>
      </c>
      <c r="D35" s="3" t="s">
        <v>13</v>
      </c>
      <c r="E35" s="10">
        <v>25</v>
      </c>
      <c r="F35" s="10">
        <v>0</v>
      </c>
      <c r="G35" s="10">
        <f>SUM(E35*F35)</f>
        <v>0</v>
      </c>
    </row>
    <row r="36" spans="1:7" x14ac:dyDescent="0.3">
      <c r="A36" s="3"/>
      <c r="B36" s="6"/>
      <c r="C36" s="9" t="s">
        <v>104</v>
      </c>
      <c r="D36" s="15"/>
      <c r="E36" s="15"/>
      <c r="F36" s="15"/>
      <c r="G36" s="15"/>
    </row>
    <row r="37" spans="1:7" ht="28.8" x14ac:dyDescent="0.3">
      <c r="A37" s="3" t="s">
        <v>129</v>
      </c>
      <c r="B37" s="6" t="s">
        <v>40</v>
      </c>
      <c r="C37" s="6" t="s">
        <v>41</v>
      </c>
      <c r="D37" s="3" t="s">
        <v>6</v>
      </c>
      <c r="E37" s="10">
        <v>9</v>
      </c>
      <c r="F37" s="10">
        <v>0</v>
      </c>
      <c r="G37" s="10">
        <f>SUM(E37*F37)</f>
        <v>0</v>
      </c>
    </row>
    <row r="38" spans="1:7" x14ac:dyDescent="0.3">
      <c r="A38" s="3"/>
      <c r="B38" s="6"/>
      <c r="C38" s="9" t="s">
        <v>105</v>
      </c>
      <c r="D38" s="15"/>
      <c r="E38" s="15"/>
      <c r="F38" s="15"/>
      <c r="G38" s="15"/>
    </row>
    <row r="39" spans="1:7" ht="28.8" x14ac:dyDescent="0.3">
      <c r="A39" s="3" t="s">
        <v>130</v>
      </c>
      <c r="B39" s="6" t="s">
        <v>42</v>
      </c>
      <c r="C39" s="6" t="s">
        <v>106</v>
      </c>
      <c r="D39" s="3" t="s">
        <v>23</v>
      </c>
      <c r="E39" s="10">
        <v>0.5</v>
      </c>
      <c r="F39" s="10">
        <v>0</v>
      </c>
      <c r="G39" s="10">
        <f>SUM(E39*F39)</f>
        <v>0</v>
      </c>
    </row>
    <row r="40" spans="1:7" x14ac:dyDescent="0.3">
      <c r="A40" s="3"/>
      <c r="B40" s="6"/>
      <c r="C40" s="9" t="s">
        <v>107</v>
      </c>
      <c r="D40" s="15"/>
      <c r="E40" s="15"/>
      <c r="F40" s="15"/>
      <c r="G40" s="15"/>
    </row>
    <row r="41" spans="1:7" ht="28.8" x14ac:dyDescent="0.3">
      <c r="A41" s="3" t="s">
        <v>131</v>
      </c>
      <c r="B41" s="6" t="s">
        <v>43</v>
      </c>
      <c r="C41" s="6" t="s">
        <v>108</v>
      </c>
      <c r="D41" s="3" t="s">
        <v>10</v>
      </c>
      <c r="E41" s="10">
        <v>150</v>
      </c>
      <c r="F41" s="10">
        <v>0</v>
      </c>
      <c r="G41" s="10">
        <f>SUM(E41*F41)</f>
        <v>0</v>
      </c>
    </row>
    <row r="42" spans="1:7" x14ac:dyDescent="0.3">
      <c r="A42" s="3"/>
      <c r="B42" s="6"/>
      <c r="C42" s="9" t="s">
        <v>109</v>
      </c>
      <c r="D42" s="15"/>
      <c r="E42" s="15"/>
      <c r="F42" s="15"/>
      <c r="G42" s="15"/>
    </row>
    <row r="43" spans="1:7" ht="57.6" x14ac:dyDescent="0.3">
      <c r="A43" s="3" t="s">
        <v>132</v>
      </c>
      <c r="B43" s="6" t="s">
        <v>44</v>
      </c>
      <c r="C43" s="6" t="s">
        <v>45</v>
      </c>
      <c r="D43" s="3" t="s">
        <v>10</v>
      </c>
      <c r="E43" s="10">
        <v>19</v>
      </c>
      <c r="F43" s="10">
        <v>0</v>
      </c>
      <c r="G43" s="10">
        <f>SUM(E43*F43)</f>
        <v>0</v>
      </c>
    </row>
    <row r="44" spans="1:7" x14ac:dyDescent="0.3">
      <c r="A44" s="3"/>
      <c r="B44" s="6"/>
      <c r="C44" s="9" t="s">
        <v>110</v>
      </c>
      <c r="D44" s="15"/>
      <c r="E44" s="15"/>
      <c r="F44" s="15"/>
      <c r="G44" s="15"/>
    </row>
    <row r="45" spans="1:7" ht="57.6" x14ac:dyDescent="0.3">
      <c r="A45" s="3" t="s">
        <v>133</v>
      </c>
      <c r="B45" s="8" t="s">
        <v>46</v>
      </c>
      <c r="C45" s="6" t="s">
        <v>47</v>
      </c>
      <c r="D45" s="3" t="s">
        <v>13</v>
      </c>
      <c r="E45" s="10">
        <v>30</v>
      </c>
      <c r="F45" s="10">
        <v>0</v>
      </c>
      <c r="G45" s="10">
        <f>SUM(E45*F45)</f>
        <v>0</v>
      </c>
    </row>
    <row r="46" spans="1:7" ht="28.8" x14ac:dyDescent="0.3">
      <c r="A46" s="3"/>
      <c r="B46" s="6"/>
      <c r="C46" s="9" t="s">
        <v>111</v>
      </c>
      <c r="D46" s="15"/>
      <c r="E46" s="15"/>
      <c r="F46" s="15"/>
      <c r="G46" s="15"/>
    </row>
    <row r="47" spans="1:7" ht="28.8" x14ac:dyDescent="0.3">
      <c r="A47" s="3" t="s">
        <v>134</v>
      </c>
      <c r="B47" s="6" t="s">
        <v>43</v>
      </c>
      <c r="C47" s="6" t="s">
        <v>48</v>
      </c>
      <c r="D47" s="3" t="s">
        <v>10</v>
      </c>
      <c r="E47" s="10">
        <v>50</v>
      </c>
      <c r="F47" s="10">
        <v>0</v>
      </c>
      <c r="G47" s="10">
        <f>SUM(E47*F47)</f>
        <v>0</v>
      </c>
    </row>
    <row r="48" spans="1:7" x14ac:dyDescent="0.3">
      <c r="A48" s="3"/>
      <c r="B48" s="6"/>
      <c r="C48" s="9" t="s">
        <v>112</v>
      </c>
      <c r="D48" s="15"/>
      <c r="E48" s="15"/>
      <c r="F48" s="15"/>
      <c r="G48" s="15"/>
    </row>
    <row r="49" spans="1:7" ht="28.8" x14ac:dyDescent="0.3">
      <c r="A49" s="3" t="s">
        <v>135</v>
      </c>
      <c r="B49" s="6" t="s">
        <v>49</v>
      </c>
      <c r="C49" s="6" t="s">
        <v>50</v>
      </c>
      <c r="D49" s="3" t="s">
        <v>13</v>
      </c>
      <c r="E49" s="10">
        <v>25</v>
      </c>
      <c r="F49" s="10">
        <v>0</v>
      </c>
      <c r="G49" s="10">
        <f>SUM(E49*F49)</f>
        <v>0</v>
      </c>
    </row>
    <row r="50" spans="1:7" x14ac:dyDescent="0.3">
      <c r="A50" s="3"/>
      <c r="B50" s="6"/>
      <c r="C50" s="9" t="s">
        <v>113</v>
      </c>
      <c r="D50" s="15"/>
      <c r="E50" s="15"/>
      <c r="F50" s="15"/>
      <c r="G50" s="15"/>
    </row>
    <row r="51" spans="1:7" ht="57.6" x14ac:dyDescent="0.3">
      <c r="A51" s="3" t="s">
        <v>136</v>
      </c>
      <c r="B51" s="6" t="s">
        <v>51</v>
      </c>
      <c r="C51" s="6" t="s">
        <v>52</v>
      </c>
      <c r="D51" s="3" t="s">
        <v>13</v>
      </c>
      <c r="E51" s="10">
        <v>25</v>
      </c>
      <c r="F51" s="10">
        <v>0</v>
      </c>
      <c r="G51" s="10">
        <f>SUM(E51*F51)</f>
        <v>0</v>
      </c>
    </row>
    <row r="52" spans="1:7" x14ac:dyDescent="0.3">
      <c r="A52" s="3"/>
      <c r="B52" s="6"/>
      <c r="C52" s="9" t="s">
        <v>114</v>
      </c>
      <c r="D52" s="15"/>
      <c r="E52" s="15"/>
      <c r="F52" s="15"/>
      <c r="G52" s="15"/>
    </row>
    <row r="53" spans="1:7" ht="28.8" x14ac:dyDescent="0.3">
      <c r="A53" s="3" t="s">
        <v>137</v>
      </c>
      <c r="B53" s="6" t="s">
        <v>53</v>
      </c>
      <c r="C53" s="6" t="s">
        <v>115</v>
      </c>
      <c r="D53" s="3" t="s">
        <v>13</v>
      </c>
      <c r="E53" s="10">
        <v>37</v>
      </c>
      <c r="F53" s="10">
        <v>0</v>
      </c>
      <c r="G53" s="10">
        <f>SUM(E53*F53)</f>
        <v>0</v>
      </c>
    </row>
    <row r="54" spans="1:7" ht="28.8" x14ac:dyDescent="0.3">
      <c r="A54" s="3"/>
      <c r="B54" s="6"/>
      <c r="C54" s="9" t="s">
        <v>116</v>
      </c>
      <c r="D54" s="15"/>
      <c r="E54" s="15"/>
      <c r="F54" s="15"/>
      <c r="G54" s="15"/>
    </row>
    <row r="55" spans="1:7" ht="43.2" x14ac:dyDescent="0.3">
      <c r="A55" s="3" t="s">
        <v>138</v>
      </c>
      <c r="B55" s="6" t="s">
        <v>54</v>
      </c>
      <c r="C55" s="8" t="s">
        <v>117</v>
      </c>
      <c r="D55" s="3" t="s">
        <v>10</v>
      </c>
      <c r="E55" s="10">
        <v>155</v>
      </c>
      <c r="F55" s="10">
        <v>0</v>
      </c>
      <c r="G55" s="10">
        <f>SUM(E55*F55)</f>
        <v>0</v>
      </c>
    </row>
    <row r="56" spans="1:7" x14ac:dyDescent="0.3">
      <c r="A56" s="3"/>
      <c r="B56" s="6"/>
      <c r="C56" s="9" t="s">
        <v>118</v>
      </c>
      <c r="D56" s="15"/>
      <c r="E56" s="15"/>
      <c r="F56" s="15"/>
      <c r="G56" s="15"/>
    </row>
    <row r="57" spans="1:7" ht="43.2" x14ac:dyDescent="0.3">
      <c r="A57" s="3" t="s">
        <v>139</v>
      </c>
      <c r="B57" s="8" t="s">
        <v>55</v>
      </c>
      <c r="C57" s="6" t="s">
        <v>56</v>
      </c>
      <c r="D57" s="3" t="s">
        <v>6</v>
      </c>
      <c r="E57" s="10">
        <v>0.5</v>
      </c>
      <c r="F57" s="10">
        <v>0</v>
      </c>
      <c r="G57" s="10">
        <f>SUM(E57*F57)</f>
        <v>0</v>
      </c>
    </row>
    <row r="58" spans="1:7" ht="28.8" x14ac:dyDescent="0.3">
      <c r="A58" s="3"/>
      <c r="B58" s="8"/>
      <c r="C58" s="9" t="s">
        <v>119</v>
      </c>
      <c r="D58" s="15"/>
      <c r="E58" s="15"/>
      <c r="F58" s="15"/>
      <c r="G58" s="15"/>
    </row>
    <row r="59" spans="1:7" ht="28.8" x14ac:dyDescent="0.3">
      <c r="A59" s="3" t="s">
        <v>140</v>
      </c>
      <c r="B59" s="6" t="s">
        <v>57</v>
      </c>
      <c r="C59" s="6" t="s">
        <v>58</v>
      </c>
      <c r="D59" s="3" t="s">
        <v>10</v>
      </c>
      <c r="E59" s="10">
        <v>36</v>
      </c>
      <c r="F59" s="10">
        <v>0</v>
      </c>
      <c r="G59" s="10">
        <f>SUM(E59*F59)</f>
        <v>0</v>
      </c>
    </row>
    <row r="60" spans="1:7" ht="43.2" x14ac:dyDescent="0.3">
      <c r="A60" s="3" t="s">
        <v>141</v>
      </c>
      <c r="B60" s="6" t="s">
        <v>57</v>
      </c>
      <c r="C60" s="6" t="s">
        <v>59</v>
      </c>
      <c r="D60" s="3" t="s">
        <v>10</v>
      </c>
      <c r="E60" s="10">
        <v>187</v>
      </c>
      <c r="F60" s="10">
        <v>0</v>
      </c>
      <c r="G60" s="10">
        <f>SUM(E60*F60)</f>
        <v>0</v>
      </c>
    </row>
    <row r="61" spans="1:7" x14ac:dyDescent="0.3">
      <c r="A61" s="3"/>
      <c r="B61" s="6"/>
      <c r="C61" s="7" t="s">
        <v>120</v>
      </c>
      <c r="D61" s="15"/>
      <c r="E61" s="15"/>
      <c r="F61" s="15"/>
      <c r="G61" s="15"/>
    </row>
    <row r="62" spans="1:7" ht="28.8" x14ac:dyDescent="0.3">
      <c r="A62" s="3" t="s">
        <v>142</v>
      </c>
      <c r="B62" s="6" t="s">
        <v>61</v>
      </c>
      <c r="C62" s="6" t="s">
        <v>62</v>
      </c>
      <c r="D62" s="3" t="s">
        <v>22</v>
      </c>
      <c r="E62" s="10">
        <v>128</v>
      </c>
      <c r="F62" s="10">
        <v>0</v>
      </c>
      <c r="G62" s="10">
        <f t="shared" ref="G62:G67" si="1">SUM(E62*F62)</f>
        <v>0</v>
      </c>
    </row>
    <row r="63" spans="1:7" ht="28.8" x14ac:dyDescent="0.3">
      <c r="A63" s="3" t="s">
        <v>143</v>
      </c>
      <c r="B63" s="6" t="s">
        <v>64</v>
      </c>
      <c r="C63" s="6" t="s">
        <v>65</v>
      </c>
      <c r="D63" s="3" t="s">
        <v>23</v>
      </c>
      <c r="E63" s="10">
        <v>0.16</v>
      </c>
      <c r="F63" s="10">
        <v>0</v>
      </c>
      <c r="G63" s="10">
        <f t="shared" si="1"/>
        <v>0</v>
      </c>
    </row>
    <row r="64" spans="1:7" ht="28.8" x14ac:dyDescent="0.3">
      <c r="A64" s="3" t="s">
        <v>60</v>
      </c>
      <c r="B64" s="6" t="s">
        <v>67</v>
      </c>
      <c r="C64" s="6" t="s">
        <v>68</v>
      </c>
      <c r="D64" s="3" t="s">
        <v>23</v>
      </c>
      <c r="E64" s="10">
        <v>0.16</v>
      </c>
      <c r="F64" s="10">
        <v>0</v>
      </c>
      <c r="G64" s="10">
        <f t="shared" si="1"/>
        <v>0</v>
      </c>
    </row>
    <row r="65" spans="1:7" ht="28.8" x14ac:dyDescent="0.3">
      <c r="A65" s="3" t="s">
        <v>63</v>
      </c>
      <c r="B65" s="6" t="s">
        <v>70</v>
      </c>
      <c r="C65" s="6" t="s">
        <v>71</v>
      </c>
      <c r="D65" s="3" t="s">
        <v>10</v>
      </c>
      <c r="E65" s="10">
        <v>30</v>
      </c>
      <c r="F65" s="10">
        <v>0</v>
      </c>
      <c r="G65" s="10">
        <f t="shared" si="1"/>
        <v>0</v>
      </c>
    </row>
    <row r="66" spans="1:7" ht="28.8" x14ac:dyDescent="0.3">
      <c r="A66" s="3" t="s">
        <v>66</v>
      </c>
      <c r="B66" s="6" t="s">
        <v>72</v>
      </c>
      <c r="C66" s="6" t="s">
        <v>73</v>
      </c>
      <c r="D66" s="3" t="s">
        <v>6</v>
      </c>
      <c r="E66" s="10">
        <v>9</v>
      </c>
      <c r="F66" s="10">
        <v>0</v>
      </c>
      <c r="G66" s="10">
        <f t="shared" si="1"/>
        <v>0</v>
      </c>
    </row>
    <row r="67" spans="1:7" ht="43.2" x14ac:dyDescent="0.3">
      <c r="A67" s="3" t="s">
        <v>69</v>
      </c>
      <c r="B67" s="6" t="s">
        <v>74</v>
      </c>
      <c r="C67" s="6" t="s">
        <v>75</v>
      </c>
      <c r="D67" s="3" t="s">
        <v>7</v>
      </c>
      <c r="E67" s="10">
        <v>1</v>
      </c>
      <c r="F67" s="10">
        <v>0</v>
      </c>
      <c r="G67" s="10">
        <f t="shared" si="1"/>
        <v>0</v>
      </c>
    </row>
    <row r="68" spans="1:7" ht="15.6" x14ac:dyDescent="0.3">
      <c r="A68" s="3"/>
      <c r="B68" s="15" t="s">
        <v>144</v>
      </c>
      <c r="C68" s="15"/>
      <c r="D68" s="15"/>
      <c r="E68" s="15"/>
      <c r="F68" s="15"/>
      <c r="G68" s="12">
        <f>SUM(G9:G67)</f>
        <v>0</v>
      </c>
    </row>
    <row r="69" spans="1:7" ht="15.6" x14ac:dyDescent="0.3">
      <c r="A69" s="3"/>
      <c r="B69" s="15" t="s">
        <v>145</v>
      </c>
      <c r="C69" s="15"/>
      <c r="D69" s="15"/>
      <c r="E69" s="15"/>
      <c r="F69" s="15"/>
      <c r="G69" s="12">
        <f>SUM(G68*0.23)</f>
        <v>0</v>
      </c>
    </row>
    <row r="70" spans="1:7" ht="15.6" x14ac:dyDescent="0.3">
      <c r="A70" s="3"/>
      <c r="B70" s="15" t="s">
        <v>146</v>
      </c>
      <c r="C70" s="15"/>
      <c r="D70" s="15"/>
      <c r="E70" s="15"/>
      <c r="F70" s="15"/>
      <c r="G70" s="12">
        <f>G68+G69</f>
        <v>0</v>
      </c>
    </row>
    <row r="72" spans="1:7" x14ac:dyDescent="0.3">
      <c r="D72" t="s">
        <v>151</v>
      </c>
    </row>
    <row r="73" spans="1:7" ht="33" customHeight="1" x14ac:dyDescent="0.3">
      <c r="D73" s="14" t="s">
        <v>150</v>
      </c>
      <c r="E73" s="14"/>
      <c r="F73" s="14"/>
      <c r="G73" s="14"/>
    </row>
  </sheetData>
  <mergeCells count="34">
    <mergeCell ref="D50:G50"/>
    <mergeCell ref="D56:G56"/>
    <mergeCell ref="D58:G58"/>
    <mergeCell ref="D61:G61"/>
    <mergeCell ref="D54:G54"/>
    <mergeCell ref="D52:G52"/>
    <mergeCell ref="D26:G26"/>
    <mergeCell ref="D48:G48"/>
    <mergeCell ref="D46:G46"/>
    <mergeCell ref="D44:G44"/>
    <mergeCell ref="D42:G42"/>
    <mergeCell ref="D40:G40"/>
    <mergeCell ref="D38:G38"/>
    <mergeCell ref="D36:G36"/>
    <mergeCell ref="D34:G34"/>
    <mergeCell ref="D32:G32"/>
    <mergeCell ref="D30:G30"/>
    <mergeCell ref="D28:G28"/>
    <mergeCell ref="F1:G1"/>
    <mergeCell ref="D73:G73"/>
    <mergeCell ref="C2:F2"/>
    <mergeCell ref="B68:C68"/>
    <mergeCell ref="B69:C69"/>
    <mergeCell ref="B70:C70"/>
    <mergeCell ref="D68:F68"/>
    <mergeCell ref="D69:F69"/>
    <mergeCell ref="D70:F70"/>
    <mergeCell ref="D24:G24"/>
    <mergeCell ref="D22:G22"/>
    <mergeCell ref="D19:G19"/>
    <mergeCell ref="D10:G10"/>
    <mergeCell ref="D8:G8"/>
    <mergeCell ref="C3:F3"/>
    <mergeCell ref="B4:G4"/>
  </mergeCells>
  <pageMargins left="0.7" right="0.7" top="0.75" bottom="0.75" header="0.3" footer="0.3"/>
  <pageSetup paperSize="9" scale="72" orientation="portrait" r:id="rId1"/>
  <rowBreaks count="2" manualBreakCount="2">
    <brk id="36" max="6" man="1"/>
    <brk id="6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Angelika Bogacz</cp:lastModifiedBy>
  <dcterms:created xsi:type="dcterms:W3CDTF">2019-07-11T06:29:10Z</dcterms:created>
  <dcterms:modified xsi:type="dcterms:W3CDTF">2019-09-04T09:47:02Z</dcterms:modified>
</cp:coreProperties>
</file>