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__Przetargi 2019\Zad. 23 Rozbudowa dr. pow. nr 3506W Jankowice - Gulin - Zakrzew poprzez budowę chodnika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xlnm.Print_Area" localSheetId="0">Arkusz1!$A$1:$G$60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1" l="1"/>
  <c r="G37" i="1"/>
  <c r="G23" i="1" l="1"/>
  <c r="G22" i="1"/>
  <c r="G21" i="1"/>
  <c r="G20" i="1"/>
  <c r="G19" i="1"/>
  <c r="G18" i="1"/>
  <c r="G17" i="1"/>
  <c r="G16" i="1"/>
  <c r="G46" i="1" l="1"/>
  <c r="G45" i="1"/>
  <c r="G44" i="1"/>
  <c r="G43" i="1"/>
  <c r="G42" i="1"/>
  <c r="G41" i="1"/>
  <c r="G40" i="1"/>
  <c r="G39" i="1"/>
  <c r="G36" i="1"/>
  <c r="G35" i="1"/>
  <c r="G34" i="1"/>
  <c r="G33" i="1"/>
  <c r="G31" i="1"/>
  <c r="G30" i="1"/>
  <c r="G29" i="1"/>
  <c r="G28" i="1"/>
  <c r="G26" i="1"/>
  <c r="G25" i="1"/>
  <c r="G15" i="1"/>
  <c r="G14" i="1"/>
  <c r="G12" i="1"/>
  <c r="G11" i="1"/>
  <c r="G10" i="1"/>
  <c r="G9" i="1" l="1"/>
  <c r="G47" i="1" s="1"/>
  <c r="G48" i="1" s="1"/>
  <c r="G49" i="1" s="1"/>
</calcChain>
</file>

<file path=xl/sharedStrings.xml><?xml version="1.0" encoding="utf-8"?>
<sst xmlns="http://schemas.openxmlformats.org/spreadsheetml/2006/main" count="157" uniqueCount="113">
  <si>
    <t>Lp.</t>
  </si>
  <si>
    <t>Podstawa</t>
  </si>
  <si>
    <t>Opis</t>
  </si>
  <si>
    <t>jm</t>
  </si>
  <si>
    <t>km</t>
  </si>
  <si>
    <t>m3</t>
  </si>
  <si>
    <t>m2</t>
  </si>
  <si>
    <t>Rozebranie przepustów rurowych - rury betonowe o śr. 40 cm z wywozem materiałów z rozbiórki poza teren budowy obmiar  = 66.000 m</t>
  </si>
  <si>
    <t>m</t>
  </si>
  <si>
    <t>Rozebranie przepustów rurowych - ścianki czołowe i ławy betonowe z wywozem materiałów z rozbiórki poza teren budowy. obmiar  = 16.000 szt</t>
  </si>
  <si>
    <t>szt</t>
  </si>
  <si>
    <t>szt.</t>
  </si>
  <si>
    <t>Układanie nawierzchni chodników z betonowej kostki brukowej gr. 6 kolorowej obmiar  = 1537.000 m2</t>
  </si>
  <si>
    <t>Nawierzchnie z kostki brukowej betonowej o grubości 8 cm na podsypce cementowo-piaskowej obmiar  = 226.000 m2</t>
  </si>
  <si>
    <t>Kanał - rury karbowane PEHD o śr. 40 cm na ławie żwirowej gr 20 cm i obsypką piaskiem gr 30cm obmiar  = 232.000 m</t>
  </si>
  <si>
    <t>ściank.</t>
  </si>
  <si>
    <t>Zabezpieczenie wylotów, skarp i dna rowu z prefabrykatów betonowych azurowych o grubości 10 cm na podsypce cementowo-piaskowej obmiar  = 25.000 m2</t>
  </si>
  <si>
    <t>Studnie rewizyjne z kręgów betonowych o śr. 1200 mm w gotowym wykopie o głębokości 3 m obmiar  = 1.000 stud.</t>
  </si>
  <si>
    <t>stud.</t>
  </si>
  <si>
    <t>Umocnienie skarp przy wylotach kanałów płytami ażurowymi obmiar  = 28.000 m2</t>
  </si>
  <si>
    <t>Kanały rurowe - rury PVC  kielichowe o śr. 200 mm uszczelniane SN8 obmiar  = 3.500 m</t>
  </si>
  <si>
    <t>ROBOTY PRZYGOTOWAWCZE</t>
  </si>
  <si>
    <t>Ilość</t>
  </si>
  <si>
    <t>Cena jednost.</t>
  </si>
  <si>
    <t>Wartość netto</t>
  </si>
  <si>
    <t xml:space="preserve"> D-01.01.01</t>
  </si>
  <si>
    <t>D-01.02.01</t>
  </si>
  <si>
    <t>Usunięcie warstwy ziemi urodzajnej (humusu) o grubości do 30 cm z wykorzystaniem humusu na terenie budowy  obmiar  = 1763.000 m2</t>
  </si>
  <si>
    <t>D-01.02.04</t>
  </si>
  <si>
    <t xml:space="preserve"> D-01.02.04</t>
  </si>
  <si>
    <t>Zabezpieczenie punktu osnowy geodezyjnej obmiar  = 1.000 szt</t>
  </si>
  <si>
    <t xml:space="preserve"> D-01.02.01</t>
  </si>
  <si>
    <t>ROBOTY ZIEMNE</t>
  </si>
  <si>
    <t>Formowanie i zagęszczanie nasypów z zgęszczeniem z dowozem gruntu jałowego. Uzupełnienie po zdjeciu humusu. obmiar  = 353.000 m3</t>
  </si>
  <si>
    <t>Mechaniczne wykonanie koryta na całej szerokości chodników w gruncie kat. I-IV głębokości 20 cm z przemieszczaniem gruntu na terenie budowy z wbudowaniem w nasypy z zgeszczeniem. obmiar  = 1763.000 m2</t>
  </si>
  <si>
    <t xml:space="preserve"> D-02.03.01,            D-02.00.01</t>
  </si>
  <si>
    <t>D-02.00.01,             D-02.01.01,             D-04.01.01</t>
  </si>
  <si>
    <t>D-04.05.00,             D-04.05.01</t>
  </si>
  <si>
    <t>PODBUDOWY</t>
  </si>
  <si>
    <t>D-04.04.00,             D-04.04.02</t>
  </si>
  <si>
    <t>Podbudowa z gruntu stabilizowanego cementem z dowozem z wytwórni 1,5MPa - grubość podbudowy po zagęszczeniu 10 cm na chodnikach obmiar  = 1537.000 m2</t>
  </si>
  <si>
    <t>Podbudowa z gruntu stabilizowanego cementem z dowozem z wytwórni 2,5MPa - grubość podbudowy po zagęszczeniu 10 cm pod zjazdami obmiar  = 226.000 m2</t>
  </si>
  <si>
    <t xml:space="preserve"> D-08.02.02</t>
  </si>
  <si>
    <t>ELEMENTY ULICY</t>
  </si>
  <si>
    <t>D-08.03.01</t>
  </si>
  <si>
    <t xml:space="preserve"> D-08.01.01</t>
  </si>
  <si>
    <t>Krawężniki betonowe wystające o wymiar20 x30 cm na podsypce cementowo-piaskowej  i  na ławie betonowej z oporem obmiar  = 2.000 m</t>
  </si>
  <si>
    <t>ODWODNIENIE</t>
  </si>
  <si>
    <t>D-03.02.01</t>
  </si>
  <si>
    <t>Ścianki czołowe dla rur o śr. 40 cm obmiar  = 8.000 ściank.</t>
  </si>
  <si>
    <t xml:space="preserve"> D-03.02.01</t>
  </si>
  <si>
    <t>D-06.01.01</t>
  </si>
  <si>
    <t>D-08.05.01</t>
  </si>
  <si>
    <t>WARTOŚĆ KOSZTORYSOWA NETTO</t>
  </si>
  <si>
    <t>ROZBUDOWA DROGI POWIATOWEJ nr 3506W JANKOWICE - GULIN - ZAKRZEW</t>
  </si>
  <si>
    <t>POPRZEZ BUDOWĘ CHODNIKA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</si>
  <si>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</si>
  <si>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</si>
  <si>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</si>
  <si>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</si>
  <si>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</si>
  <si>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</si>
  <si>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</si>
  <si>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</si>
  <si>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</si>
  <si>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</si>
  <si>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</si>
  <si>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19.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</si>
  <si>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</si>
  <si>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</si>
  <si>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</si>
  <si>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</si>
  <si>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</si>
  <si>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</si>
  <si>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</si>
  <si>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</si>
  <si>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</si>
  <si>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</si>
  <si>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</si>
  <si>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</si>
  <si>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Ścinanie drzew piłą mechaniczną (śr. 0-15 cm) z karczowaniem pni odwozem dłuzyc  oraz utylizacją gałęzi obmiar  = 9.000 szt.</t>
  </si>
  <si>
    <t>Ścinanie drzew piłą mechaniczną (śr. 16-25 cm) z karczowaniem pni odwozem dłuzyc  oraz utylizacją gałęzi obmiar  = 35.000 szt.</t>
  </si>
  <si>
    <t>Ścinanie drzew piłą mechaniczną (śr. 26-35 cm) z karczowaniem pni odwozem dłuzyc  oraz utylizacją gałęzi obmiar  = 6.000 szt.</t>
  </si>
  <si>
    <t>Ścinanie drzew piłą mechaniczną (śr. 36-45 cm) z karczowaniem pni odwozem dłuzyc  oraz utylizacją gałęzi obmiar  = 5.000 szt.</t>
  </si>
  <si>
    <t>Ścinanie drzew piłą mechaniczną (śr. 46-55 cm) z karczowaniem pni odwozem dłuzyc  oraz utylizacją gałęzi obmiar  =3.000 szt.</t>
  </si>
  <si>
    <t>Ścinanie drzew piłą mechaniczną (śr. 56-65 cm) z karczowaniem pni odwozem dłuzyc  oraz utylizacją gałęzi obmiar  = 3.000 szt.</t>
  </si>
  <si>
    <t>Ścinanie drzew piłą mechaniczną (śr. 66-75 cm) z karczowaniem pni odwozem dłuzyc  oraz utylizacją gałęzi obmiar  = 6.000 szt.</t>
  </si>
  <si>
    <t>Ścinanie drzew piłą mechaniczną (śr. 86-95 cm) z karczowaniem pni odwozem dłuzyc  oraz utylizacją gałęzi obmiar  =1.000 szt.</t>
  </si>
  <si>
    <t>Ścinanie drzew piłą mechaniczną (śr. 76-85 cm) z karczowaniem pni odwozem dłuzyc  oraz utylizacją gałęzi obmiar  = 1.000 szt.</t>
  </si>
  <si>
    <t>25.</t>
  </si>
  <si>
    <t>26.</t>
  </si>
  <si>
    <t>27.</t>
  </si>
  <si>
    <t>28.</t>
  </si>
  <si>
    <t>29.</t>
  </si>
  <si>
    <t>30.</t>
  </si>
  <si>
    <t>31.</t>
  </si>
  <si>
    <t>32.</t>
  </si>
  <si>
    <t>Studzienki ściekowe z gotowych elementów betonowe o śr. 500 mm z osadnikiem obmiar  = 1.000 szt.</t>
  </si>
  <si>
    <t>Podbudowa z kruszywa łamanego - 0/63 warstwa dolna o grubości po zagęszczeniu gr 20cm obmiar  = 226.000 m2</t>
  </si>
  <si>
    <t>Podbudowa z kruszywa łamanego - 0/31,5 warstwa dolna o grubości po zagęszczeniu 15 cm  obmiar  = 1537.000 m2</t>
  </si>
  <si>
    <t>Mechaniczne rozebranie nawierzchni z betonu lub kostki brukowej o grubości 12 cm z odwozem poza teren budowy i utylizacją obmiar  = 90.000 m2</t>
  </si>
  <si>
    <t>Likwidacja barier architektonicznych poprzez dowiązanie nawierzchni chodnika do nawierzchni istniejących zjazdów obmiar  = 40.000 m2</t>
  </si>
  <si>
    <t>33.</t>
  </si>
  <si>
    <t>34.</t>
  </si>
  <si>
    <t>Ścieki z prefabrykatów betonowych o grubości 15 cm na podsypce cementowo-piaskowej i ławie betonowej z oporem typu mulda h=3.0 cm obmiar  = 248.000 m</t>
  </si>
  <si>
    <t>KOSZTORYS OFERTOWY</t>
  </si>
  <si>
    <t>Formularz 2.2. do SIWZ</t>
  </si>
  <si>
    <t>Roboty pomiarowe przy liniowych robotach ziemnych - trasa drogi w terenie równinnym .Inwentaryzacja powykonawcza.                                 obmiar  = 1.175 km. Wytyczenie granic działek  zgodnie z decyzją ZRID.</t>
  </si>
  <si>
    <t>……………………………………………….</t>
  </si>
  <si>
    <t>/podpis i pieczęć upełnomocnionego przedstawiciela Wykonawcy/</t>
  </si>
  <si>
    <t>Obrzeża betonowe o wymiarach 30x8 cm na podsypce cementowo-piaskowej i ławie betonowej z oporem z wypełnieniem spoin zaprawą cementową obmiar  =2350.000 m</t>
  </si>
  <si>
    <t>WARTOŚĆ PODATKU VAT 23%</t>
  </si>
  <si>
    <t>WARTOŚĆ KOSZTORYSOWA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</si>
</sst>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" fontId="0" fillId="0" borderId="0" xfId="0" applyNumberForma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view="pageBreakPreview" zoomScale="60" zoomScaleNormal="115" workbookViewId="0">
      <selection activeCell="V46" sqref="V46"/>
    </sheetView>
  </sheetViews>
  <sheetFormatPr defaultColWidth="9.109375" defaultRowHeight="14.4" x14ac:dyDescent="0.3"/>
  <cols>
    <col min="1" max="1" width="5.5546875" style="1" customWidth="1"/>
    <col min="2" max="2" width="17" style="1" customWidth="1"/>
    <col min="3" max="3" width="58.5546875" style="1" customWidth="1"/>
    <col min="4" max="4" width="7.6640625" style="1" customWidth="1"/>
    <col min="5" max="5" width="11.88671875" style="1" customWidth="1"/>
    <col min="6" max="6" width="11.109375" style="1" customWidth="1"/>
    <col min="7" max="7" width="14" style="1" customWidth="1"/>
    <col min="8" max="16384" width="9.109375" style="1"/>
  </cols>
  <sheetData>
    <row r="1" spans="1:7" x14ac:dyDescent="0.3">
      <c r="F1" s="12" t="s">
        <v>106</v>
      </c>
      <c r="G1" s="12"/>
    </row>
    <row r="2" spans="1:7" x14ac:dyDescent="0.3">
      <c r="C2" s="16" t="s">
        <v>105</v>
      </c>
      <c r="D2" s="16"/>
    </row>
    <row r="3" spans="1:7" ht="14.4" customHeight="1" x14ac:dyDescent="0.3">
      <c r="B3" s="16" t="s">
        <v>54</v>
      </c>
      <c r="C3" s="16"/>
      <c r="D3" s="16"/>
      <c r="E3" s="16"/>
      <c r="F3" s="16"/>
    </row>
    <row r="4" spans="1:7" ht="14.4" customHeight="1" x14ac:dyDescent="0.3">
      <c r="B4" s="16" t="s">
        <v>55</v>
      </c>
      <c r="C4" s="16"/>
      <c r="D4" s="16"/>
      <c r="E4" s="16"/>
      <c r="F4" s="16"/>
    </row>
    <row r="6" spans="1:7" ht="28.8" x14ac:dyDescent="0.3">
      <c r="A6" s="2" t="s">
        <v>0</v>
      </c>
      <c r="B6" s="4" t="s">
        <v>1</v>
      </c>
      <c r="C6" s="4" t="s">
        <v>2</v>
      </c>
      <c r="D6" s="4" t="s">
        <v>3</v>
      </c>
      <c r="E6" s="4" t="s">
        <v>22</v>
      </c>
      <c r="F6" s="4" t="s">
        <v>23</v>
      </c>
      <c r="G6" s="4" t="s">
        <v>24</v>
      </c>
    </row>
    <row r="7" spans="1:7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x14ac:dyDescent="0.3">
      <c r="A8" s="2"/>
      <c r="B8" s="2"/>
      <c r="C8" s="11" t="s">
        <v>21</v>
      </c>
      <c r="D8" s="2"/>
      <c r="E8" s="2"/>
      <c r="F8" s="2"/>
      <c r="G8" s="2"/>
    </row>
    <row r="9" spans="1:7" ht="64.2" customHeight="1" x14ac:dyDescent="0.3">
      <c r="A9" s="2" t="s">
        <v>56</v>
      </c>
      <c r="B9" s="2" t="s">
        <v>25</v>
      </c>
      <c r="C9" s="2" t="s">
        <v>107</v>
      </c>
      <c r="D9" s="2" t="s">
        <v>4</v>
      </c>
      <c r="E9" s="2">
        <v>1.175</v>
      </c>
      <c r="F9" s="3"/>
      <c r="G9" s="3">
        <f t="shared" ref="G9:G23" si="0">E9*F9</f>
        <v>0</v>
      </c>
    </row>
    <row r="10" spans="1:7" ht="34.200000000000003" customHeight="1" x14ac:dyDescent="0.3">
      <c r="A10" s="2" t="s">
        <v>57</v>
      </c>
      <c r="B10" s="2" t="s">
        <v>26</v>
      </c>
      <c r="C10" s="2" t="s">
        <v>27</v>
      </c>
      <c r="D10" s="2" t="s">
        <v>6</v>
      </c>
      <c r="E10" s="3">
        <v>1763</v>
      </c>
      <c r="F10" s="3"/>
      <c r="G10" s="3">
        <f t="shared" si="0"/>
        <v>0</v>
      </c>
    </row>
    <row r="11" spans="1:7" ht="46.5" customHeight="1" x14ac:dyDescent="0.3">
      <c r="A11" s="2" t="s">
        <v>58</v>
      </c>
      <c r="B11" s="2" t="s">
        <v>28</v>
      </c>
      <c r="C11" s="2" t="s">
        <v>7</v>
      </c>
      <c r="D11" s="2" t="s">
        <v>8</v>
      </c>
      <c r="E11" s="3">
        <v>66</v>
      </c>
      <c r="F11" s="3"/>
      <c r="G11" s="3">
        <f t="shared" si="0"/>
        <v>0</v>
      </c>
    </row>
    <row r="12" spans="1:7" ht="47.25" customHeight="1" x14ac:dyDescent="0.3">
      <c r="A12" s="2" t="s">
        <v>59</v>
      </c>
      <c r="B12" s="2" t="s">
        <v>29</v>
      </c>
      <c r="C12" s="2" t="s">
        <v>9</v>
      </c>
      <c r="D12" s="2" t="s">
        <v>10</v>
      </c>
      <c r="E12" s="3">
        <v>16</v>
      </c>
      <c r="F12" s="3"/>
      <c r="G12" s="3">
        <f t="shared" si="0"/>
        <v>0</v>
      </c>
    </row>
    <row r="13" spans="1:7" ht="47.25" customHeight="1" x14ac:dyDescent="0.3">
      <c r="A13" s="2" t="s">
        <v>60</v>
      </c>
      <c r="B13" s="2" t="s">
        <v>29</v>
      </c>
      <c r="C13" s="6" t="s">
        <v>100</v>
      </c>
      <c r="D13" s="2" t="s">
        <v>6</v>
      </c>
      <c r="E13" s="3">
        <v>90</v>
      </c>
      <c r="F13" s="3"/>
      <c r="G13" s="3">
        <f t="shared" si="0"/>
        <v>0</v>
      </c>
    </row>
    <row r="14" spans="1:7" ht="24" customHeight="1" x14ac:dyDescent="0.3">
      <c r="A14" s="2" t="s">
        <v>61</v>
      </c>
      <c r="B14" s="2" t="s">
        <v>25</v>
      </c>
      <c r="C14" s="2" t="s">
        <v>30</v>
      </c>
      <c r="D14" s="2" t="s">
        <v>10</v>
      </c>
      <c r="E14" s="3">
        <v>1</v>
      </c>
      <c r="F14" s="3"/>
      <c r="G14" s="3">
        <f t="shared" si="0"/>
        <v>0</v>
      </c>
    </row>
    <row r="15" spans="1:7" ht="38.25" customHeight="1" x14ac:dyDescent="0.3">
      <c r="A15" s="2" t="s">
        <v>62</v>
      </c>
      <c r="B15" s="2" t="s">
        <v>31</v>
      </c>
      <c r="C15" s="2" t="s">
        <v>80</v>
      </c>
      <c r="D15" s="2" t="s">
        <v>11</v>
      </c>
      <c r="E15" s="3">
        <v>9</v>
      </c>
      <c r="F15" s="3"/>
      <c r="G15" s="3">
        <f t="shared" si="0"/>
        <v>0</v>
      </c>
    </row>
    <row r="16" spans="1:7" ht="31.5" customHeight="1" x14ac:dyDescent="0.3">
      <c r="A16" s="2" t="s">
        <v>63</v>
      </c>
      <c r="B16" s="2" t="s">
        <v>31</v>
      </c>
      <c r="C16" s="2" t="s">
        <v>81</v>
      </c>
      <c r="D16" s="2" t="s">
        <v>11</v>
      </c>
      <c r="E16" s="3">
        <v>35</v>
      </c>
      <c r="F16" s="3"/>
      <c r="G16" s="3">
        <f t="shared" si="0"/>
        <v>0</v>
      </c>
    </row>
    <row r="17" spans="1:7" ht="30.75" customHeight="1" x14ac:dyDescent="0.3">
      <c r="A17" s="2" t="s">
        <v>64</v>
      </c>
      <c r="B17" s="2" t="s">
        <v>31</v>
      </c>
      <c r="C17" s="2" t="s">
        <v>82</v>
      </c>
      <c r="D17" s="2" t="s">
        <v>11</v>
      </c>
      <c r="E17" s="3">
        <v>6</v>
      </c>
      <c r="F17" s="3"/>
      <c r="G17" s="3">
        <f t="shared" si="0"/>
        <v>0</v>
      </c>
    </row>
    <row r="18" spans="1:7" ht="36" customHeight="1" x14ac:dyDescent="0.3">
      <c r="A18" s="2" t="s">
        <v>65</v>
      </c>
      <c r="B18" s="2" t="s">
        <v>31</v>
      </c>
      <c r="C18" s="2" t="s">
        <v>83</v>
      </c>
      <c r="D18" s="2" t="s">
        <v>11</v>
      </c>
      <c r="E18" s="3">
        <v>5</v>
      </c>
      <c r="F18" s="3"/>
      <c r="G18" s="3">
        <f t="shared" si="0"/>
        <v>0</v>
      </c>
    </row>
    <row r="19" spans="1:7" ht="32.25" customHeight="1" x14ac:dyDescent="0.3">
      <c r="A19" s="2" t="s">
        <v>66</v>
      </c>
      <c r="B19" s="2" t="s">
        <v>31</v>
      </c>
      <c r="C19" s="2" t="s">
        <v>84</v>
      </c>
      <c r="D19" s="2" t="s">
        <v>11</v>
      </c>
      <c r="E19" s="3">
        <v>3</v>
      </c>
      <c r="F19" s="3"/>
      <c r="G19" s="3">
        <f t="shared" si="0"/>
        <v>0</v>
      </c>
    </row>
    <row r="20" spans="1:7" ht="37.5" customHeight="1" x14ac:dyDescent="0.3">
      <c r="A20" s="2" t="s">
        <v>68</v>
      </c>
      <c r="B20" s="2" t="s">
        <v>31</v>
      </c>
      <c r="C20" s="2" t="s">
        <v>85</v>
      </c>
      <c r="D20" s="2" t="s">
        <v>11</v>
      </c>
      <c r="E20" s="3">
        <v>3</v>
      </c>
      <c r="F20" s="3"/>
      <c r="G20" s="3">
        <f t="shared" si="0"/>
        <v>0</v>
      </c>
    </row>
    <row r="21" spans="1:7" ht="36" customHeight="1" x14ac:dyDescent="0.3">
      <c r="A21" s="2" t="s">
        <v>69</v>
      </c>
      <c r="B21" s="2" t="s">
        <v>31</v>
      </c>
      <c r="C21" s="2" t="s">
        <v>86</v>
      </c>
      <c r="D21" s="2" t="s">
        <v>11</v>
      </c>
      <c r="E21" s="3">
        <v>6</v>
      </c>
      <c r="F21" s="3"/>
      <c r="G21" s="3">
        <f t="shared" si="0"/>
        <v>0</v>
      </c>
    </row>
    <row r="22" spans="1:7" ht="34.5" customHeight="1" x14ac:dyDescent="0.3">
      <c r="A22" s="2" t="s">
        <v>70</v>
      </c>
      <c r="B22" s="2" t="s">
        <v>31</v>
      </c>
      <c r="C22" s="2" t="s">
        <v>88</v>
      </c>
      <c r="D22" s="2" t="s">
        <v>11</v>
      </c>
      <c r="E22" s="3">
        <v>1</v>
      </c>
      <c r="F22" s="3"/>
      <c r="G22" s="3">
        <f t="shared" si="0"/>
        <v>0</v>
      </c>
    </row>
    <row r="23" spans="1:7" ht="37.5" customHeight="1" x14ac:dyDescent="0.3">
      <c r="A23" s="2" t="s">
        <v>71</v>
      </c>
      <c r="B23" s="2" t="s">
        <v>31</v>
      </c>
      <c r="C23" s="2" t="s">
        <v>87</v>
      </c>
      <c r="D23" s="2" t="s">
        <v>11</v>
      </c>
      <c r="E23" s="3">
        <v>1</v>
      </c>
      <c r="F23" s="3"/>
      <c r="G23" s="3">
        <f t="shared" si="0"/>
        <v>0</v>
      </c>
    </row>
    <row r="24" spans="1:7" ht="19.5" customHeight="1" x14ac:dyDescent="0.3">
      <c r="A24" s="2"/>
      <c r="B24" s="2"/>
      <c r="C24" s="11" t="s">
        <v>32</v>
      </c>
      <c r="D24" s="2"/>
      <c r="E24" s="3"/>
      <c r="F24" s="3"/>
      <c r="G24" s="3"/>
    </row>
    <row r="25" spans="1:7" ht="49.5" customHeight="1" x14ac:dyDescent="0.3">
      <c r="A25" s="2" t="s">
        <v>72</v>
      </c>
      <c r="B25" s="2" t="s">
        <v>35</v>
      </c>
      <c r="C25" s="2" t="s">
        <v>33</v>
      </c>
      <c r="D25" s="2" t="s">
        <v>5</v>
      </c>
      <c r="E25" s="3">
        <v>353</v>
      </c>
      <c r="F25" s="3"/>
      <c r="G25" s="3">
        <f>E25*F25</f>
        <v>0</v>
      </c>
    </row>
    <row r="26" spans="1:7" ht="66" customHeight="1" x14ac:dyDescent="0.3">
      <c r="A26" s="2" t="s">
        <v>73</v>
      </c>
      <c r="B26" s="2" t="s">
        <v>36</v>
      </c>
      <c r="C26" s="2" t="s">
        <v>34</v>
      </c>
      <c r="D26" s="2" t="s">
        <v>6</v>
      </c>
      <c r="E26" s="3">
        <v>1763</v>
      </c>
      <c r="F26" s="3"/>
      <c r="G26" s="3">
        <f>E26*F26</f>
        <v>0</v>
      </c>
    </row>
    <row r="27" spans="1:7" ht="20.25" customHeight="1" x14ac:dyDescent="0.3">
      <c r="A27" s="2"/>
      <c r="B27" s="2"/>
      <c r="C27" s="11" t="s">
        <v>38</v>
      </c>
      <c r="D27" s="2"/>
      <c r="E27" s="3"/>
      <c r="F27" s="3"/>
      <c r="G27" s="3"/>
    </row>
    <row r="28" spans="1:7" ht="49.5" customHeight="1" x14ac:dyDescent="0.3">
      <c r="A28" s="2" t="s">
        <v>74</v>
      </c>
      <c r="B28" s="2" t="s">
        <v>37</v>
      </c>
      <c r="C28" s="2" t="s">
        <v>40</v>
      </c>
      <c r="D28" s="2" t="s">
        <v>6</v>
      </c>
      <c r="E28" s="3">
        <v>1537</v>
      </c>
      <c r="F28" s="3"/>
      <c r="G28" s="3">
        <f>E28*F28</f>
        <v>0</v>
      </c>
    </row>
    <row r="29" spans="1:7" ht="50.25" customHeight="1" x14ac:dyDescent="0.3">
      <c r="A29" s="2" t="s">
        <v>67</v>
      </c>
      <c r="B29" s="2" t="s">
        <v>37</v>
      </c>
      <c r="C29" s="2" t="s">
        <v>41</v>
      </c>
      <c r="D29" s="2" t="s">
        <v>6</v>
      </c>
      <c r="E29" s="3">
        <v>226</v>
      </c>
      <c r="F29" s="3"/>
      <c r="G29" s="3">
        <f>E29*F29</f>
        <v>0</v>
      </c>
    </row>
    <row r="30" spans="1:7" ht="41.25" customHeight="1" x14ac:dyDescent="0.3">
      <c r="A30" s="2" t="s">
        <v>75</v>
      </c>
      <c r="B30" s="2" t="s">
        <v>39</v>
      </c>
      <c r="C30" s="2" t="s">
        <v>99</v>
      </c>
      <c r="D30" s="2" t="s">
        <v>6</v>
      </c>
      <c r="E30" s="3">
        <v>1537</v>
      </c>
      <c r="F30" s="3"/>
      <c r="G30" s="3">
        <f>E30*F30</f>
        <v>0</v>
      </c>
    </row>
    <row r="31" spans="1:7" ht="37.5" customHeight="1" x14ac:dyDescent="0.3">
      <c r="A31" s="2" t="s">
        <v>76</v>
      </c>
      <c r="B31" s="2" t="s">
        <v>39</v>
      </c>
      <c r="C31" s="2" t="s">
        <v>98</v>
      </c>
      <c r="D31" s="2" t="s">
        <v>6</v>
      </c>
      <c r="E31" s="3">
        <v>226</v>
      </c>
      <c r="F31" s="3"/>
      <c r="G31" s="3">
        <f>E31*F31</f>
        <v>0</v>
      </c>
    </row>
    <row r="32" spans="1:7" ht="18" customHeight="1" x14ac:dyDescent="0.3">
      <c r="A32" s="2"/>
      <c r="B32" s="2"/>
      <c r="C32" s="11" t="s">
        <v>43</v>
      </c>
      <c r="D32" s="2"/>
      <c r="E32" s="3"/>
      <c r="F32" s="3"/>
      <c r="G32" s="3"/>
    </row>
    <row r="33" spans="1:7" ht="33.75" customHeight="1" x14ac:dyDescent="0.3">
      <c r="A33" s="2" t="s">
        <v>77</v>
      </c>
      <c r="B33" s="2" t="s">
        <v>42</v>
      </c>
      <c r="C33" s="2" t="s">
        <v>12</v>
      </c>
      <c r="D33" s="2" t="s">
        <v>6</v>
      </c>
      <c r="E33" s="3">
        <v>1537</v>
      </c>
      <c r="F33" s="3"/>
      <c r="G33" s="3">
        <f>E33*F33</f>
        <v>0</v>
      </c>
    </row>
    <row r="34" spans="1:7" ht="34.5" customHeight="1" x14ac:dyDescent="0.3">
      <c r="A34" s="2" t="s">
        <v>78</v>
      </c>
      <c r="B34" s="2" t="s">
        <v>42</v>
      </c>
      <c r="C34" s="2" t="s">
        <v>13</v>
      </c>
      <c r="D34" s="2" t="s">
        <v>6</v>
      </c>
      <c r="E34" s="3">
        <v>226</v>
      </c>
      <c r="F34" s="3"/>
      <c r="G34" s="3">
        <f>E34*F34</f>
        <v>0</v>
      </c>
    </row>
    <row r="35" spans="1:7" ht="46.2" customHeight="1" x14ac:dyDescent="0.3">
      <c r="A35" s="2" t="s">
        <v>79</v>
      </c>
      <c r="B35" s="2" t="s">
        <v>44</v>
      </c>
      <c r="C35" s="2" t="s">
        <v>110</v>
      </c>
      <c r="D35" s="2" t="s">
        <v>8</v>
      </c>
      <c r="E35" s="3">
        <v>2350</v>
      </c>
      <c r="F35" s="3"/>
      <c r="G35" s="3">
        <f>E35*F35</f>
        <v>0</v>
      </c>
    </row>
    <row r="36" spans="1:7" ht="48.75" customHeight="1" x14ac:dyDescent="0.3">
      <c r="A36" s="2" t="s">
        <v>89</v>
      </c>
      <c r="B36" s="2" t="s">
        <v>45</v>
      </c>
      <c r="C36" s="2" t="s">
        <v>46</v>
      </c>
      <c r="D36" s="2" t="s">
        <v>8</v>
      </c>
      <c r="E36" s="3">
        <v>2</v>
      </c>
      <c r="F36" s="3"/>
      <c r="G36" s="3">
        <f>E36*F36</f>
        <v>0</v>
      </c>
    </row>
    <row r="37" spans="1:7" ht="34.950000000000003" customHeight="1" x14ac:dyDescent="0.3">
      <c r="A37" s="2" t="s">
        <v>90</v>
      </c>
      <c r="B37" s="2" t="s">
        <v>42</v>
      </c>
      <c r="C37" s="6" t="s">
        <v>101</v>
      </c>
      <c r="D37" s="2" t="s">
        <v>6</v>
      </c>
      <c r="E37" s="3">
        <v>40</v>
      </c>
      <c r="F37" s="3"/>
      <c r="G37" s="3">
        <f>E37*F37</f>
        <v>0</v>
      </c>
    </row>
    <row r="38" spans="1:7" ht="20.25" customHeight="1" x14ac:dyDescent="0.3">
      <c r="A38" s="2"/>
      <c r="B38" s="2"/>
      <c r="C38" s="11" t="s">
        <v>47</v>
      </c>
      <c r="D38" s="2"/>
      <c r="E38" s="3"/>
      <c r="F38" s="3"/>
      <c r="G38" s="3"/>
    </row>
    <row r="39" spans="1:7" ht="33" customHeight="1" x14ac:dyDescent="0.3">
      <c r="A39" s="2" t="s">
        <v>91</v>
      </c>
      <c r="B39" s="2" t="s">
        <v>48</v>
      </c>
      <c r="C39" s="2" t="s">
        <v>14</v>
      </c>
      <c r="D39" s="2" t="s">
        <v>8</v>
      </c>
      <c r="E39" s="3">
        <v>232</v>
      </c>
      <c r="F39" s="3"/>
      <c r="G39" s="3">
        <f t="shared" ref="G39:G46" si="1">E39*F39</f>
        <v>0</v>
      </c>
    </row>
    <row r="40" spans="1:7" ht="20.25" customHeight="1" x14ac:dyDescent="0.3">
      <c r="A40" s="2" t="s">
        <v>92</v>
      </c>
      <c r="B40" s="2" t="s">
        <v>48</v>
      </c>
      <c r="C40" s="2" t="s">
        <v>49</v>
      </c>
      <c r="D40" s="2" t="s">
        <v>15</v>
      </c>
      <c r="E40" s="3">
        <v>8</v>
      </c>
      <c r="F40" s="3"/>
      <c r="G40" s="3">
        <f t="shared" si="1"/>
        <v>0</v>
      </c>
    </row>
    <row r="41" spans="1:7" ht="48.75" customHeight="1" x14ac:dyDescent="0.3">
      <c r="A41" s="2" t="s">
        <v>93</v>
      </c>
      <c r="B41" s="2" t="s">
        <v>50</v>
      </c>
      <c r="C41" s="2" t="s">
        <v>16</v>
      </c>
      <c r="D41" s="2" t="s">
        <v>6</v>
      </c>
      <c r="E41" s="3">
        <v>25</v>
      </c>
      <c r="F41" s="3"/>
      <c r="G41" s="3">
        <f t="shared" si="1"/>
        <v>0</v>
      </c>
    </row>
    <row r="42" spans="1:7" ht="35.25" customHeight="1" x14ac:dyDescent="0.3">
      <c r="A42" s="2" t="s">
        <v>94</v>
      </c>
      <c r="B42" s="2" t="s">
        <v>48</v>
      </c>
      <c r="C42" s="2" t="s">
        <v>17</v>
      </c>
      <c r="D42" s="2" t="s">
        <v>18</v>
      </c>
      <c r="E42" s="3">
        <v>1</v>
      </c>
      <c r="F42" s="3"/>
      <c r="G42" s="3">
        <f t="shared" si="1"/>
        <v>0</v>
      </c>
    </row>
    <row r="43" spans="1:7" ht="35.25" customHeight="1" x14ac:dyDescent="0.3">
      <c r="A43" s="2" t="s">
        <v>95</v>
      </c>
      <c r="B43" s="2" t="s">
        <v>50</v>
      </c>
      <c r="C43" s="2" t="s">
        <v>97</v>
      </c>
      <c r="D43" s="2" t="s">
        <v>11</v>
      </c>
      <c r="E43" s="3">
        <v>1</v>
      </c>
      <c r="F43" s="3"/>
      <c r="G43" s="3">
        <f t="shared" si="1"/>
        <v>0</v>
      </c>
    </row>
    <row r="44" spans="1:7" ht="32.25" customHeight="1" x14ac:dyDescent="0.3">
      <c r="A44" s="2" t="s">
        <v>96</v>
      </c>
      <c r="B44" s="2" t="s">
        <v>51</v>
      </c>
      <c r="C44" s="2" t="s">
        <v>19</v>
      </c>
      <c r="D44" s="2" t="s">
        <v>6</v>
      </c>
      <c r="E44" s="3">
        <v>28</v>
      </c>
      <c r="F44" s="3"/>
      <c r="G44" s="3">
        <f t="shared" si="1"/>
        <v>0</v>
      </c>
    </row>
    <row r="45" spans="1:7" ht="30.75" customHeight="1" x14ac:dyDescent="0.3">
      <c r="A45" s="2" t="s">
        <v>102</v>
      </c>
      <c r="B45" s="2" t="s">
        <v>48</v>
      </c>
      <c r="C45" s="2" t="s">
        <v>20</v>
      </c>
      <c r="D45" s="2" t="s">
        <v>8</v>
      </c>
      <c r="E45" s="3">
        <v>3.5</v>
      </c>
      <c r="F45" s="3"/>
      <c r="G45" s="3">
        <f t="shared" si="1"/>
        <v>0</v>
      </c>
    </row>
    <row r="46" spans="1:7" ht="49.5" customHeight="1" x14ac:dyDescent="0.3">
      <c r="A46" s="2" t="s">
        <v>103</v>
      </c>
      <c r="B46" s="2" t="s">
        <v>52</v>
      </c>
      <c r="C46" s="2" t="s">
        <v>104</v>
      </c>
      <c r="D46" s="2" t="s">
        <v>8</v>
      </c>
      <c r="E46" s="3">
        <v>248</v>
      </c>
      <c r="F46" s="3"/>
      <c r="G46" s="3">
        <f t="shared" si="1"/>
        <v>0</v>
      </c>
    </row>
    <row r="47" spans="1:7" ht="14.4" customHeight="1" x14ac:dyDescent="0.3">
      <c r="A47" s="2"/>
      <c r="B47" s="13" t="s">
        <v>53</v>
      </c>
      <c r="C47" s="14"/>
      <c r="D47" s="14"/>
      <c r="E47" s="14"/>
      <c r="F47" s="15"/>
      <c r="G47" s="5">
        <f>SUM(G9:G46)</f>
        <v>0</v>
      </c>
    </row>
    <row r="48" spans="1:7" ht="14.4" customHeight="1" x14ac:dyDescent="0.3">
      <c r="A48" s="2"/>
      <c r="B48" s="13" t="s">
        <v>111</v>
      </c>
      <c r="C48" s="14"/>
      <c r="D48" s="14"/>
      <c r="E48" s="14"/>
      <c r="F48" s="15"/>
      <c r="G48" s="5">
        <f>G47*0.23</f>
        <v>0</v>
      </c>
    </row>
    <row r="49" spans="1:7" ht="14.4" customHeight="1" x14ac:dyDescent="0.3">
      <c r="A49" s="2"/>
      <c r="B49" s="13" t="s">
        <v>112</v>
      </c>
      <c r="C49" s="14"/>
      <c r="D49" s="14"/>
      <c r="E49" s="14"/>
      <c r="F49" s="15"/>
      <c r="G49" s="5">
        <f>G47+G48</f>
        <v>0</v>
      </c>
    </row>
    <row r="50" spans="1:7" x14ac:dyDescent="0.3">
      <c r="A50" s="7"/>
      <c r="B50" s="8"/>
      <c r="C50" s="8"/>
      <c r="D50" s="7"/>
      <c r="E50" s="9"/>
      <c r="F50" s="9"/>
      <c r="G50" s="10"/>
    </row>
    <row r="51" spans="1:7" x14ac:dyDescent="0.3">
      <c r="A51" s="7"/>
      <c r="B51" s="8"/>
      <c r="C51" s="8"/>
      <c r="D51" s="7"/>
      <c r="E51" s="9"/>
      <c r="F51" s="9"/>
      <c r="G51" s="10"/>
    </row>
    <row r="52" spans="1:7" x14ac:dyDescent="0.3">
      <c r="E52" s="12" t="s">
        <v>108</v>
      </c>
      <c r="F52" s="12"/>
      <c r="G52" s="12"/>
    </row>
    <row r="53" spans="1:7" x14ac:dyDescent="0.3">
      <c r="E53" s="12" t="s">
        <v>109</v>
      </c>
      <c r="F53" s="12"/>
      <c r="G53" s="12"/>
    </row>
    <row r="54" spans="1:7" x14ac:dyDescent="0.3">
      <c r="E54" s="12"/>
      <c r="F54" s="12"/>
      <c r="G54" s="12"/>
    </row>
  </sheetData>
  <mergeCells count="9">
    <mergeCell ref="F1:G1"/>
    <mergeCell ref="E52:G52"/>
    <mergeCell ref="E53:G54"/>
    <mergeCell ref="B47:F47"/>
    <mergeCell ref="B48:F48"/>
    <mergeCell ref="B49:F49"/>
    <mergeCell ref="C2:D2"/>
    <mergeCell ref="B3:F3"/>
    <mergeCell ref="B4:F4"/>
  </mergeCells>
  <pageMargins left="0.7" right="0.7" top="0.75" bottom="0.75" header="0.3" footer="0.3"/>
  <pageSetup paperSize="9" scale="86" orientation="landscape" r:id="rId1"/>
  <rowBreaks count="1" manualBreakCount="1">
    <brk id="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Angelika Bogacz</cp:lastModifiedBy>
  <cp:lastPrinted>2019-09-02T05:59:41Z</cp:lastPrinted>
  <dcterms:created xsi:type="dcterms:W3CDTF">2019-08-29T06:10:54Z</dcterms:created>
  <dcterms:modified xsi:type="dcterms:W3CDTF">2019-09-03T12:44:59Z</dcterms:modified>
</cp:coreProperties>
</file>