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248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<sst xmlns="http://schemas.openxmlformats.org/spreadsheetml/2006/main" count="204" uniqueCount="126">
  <si>
    <t/>
  </si>
  <si>
    <t xml:space="preserve"> </t>
  </si>
  <si>
    <t>Inwestycja</t>
  </si>
  <si>
    <t>1</t>
  </si>
  <si>
    <t>Lp</t>
  </si>
  <si>
    <t>Kod</t>
  </si>
  <si>
    <t>Opis</t>
  </si>
  <si>
    <t>Jm</t>
  </si>
  <si>
    <t>2</t>
  </si>
  <si>
    <t>3</t>
  </si>
  <si>
    <t>4</t>
  </si>
  <si>
    <t>5</t>
  </si>
  <si>
    <t>6</t>
  </si>
  <si>
    <t>Roboty przygotowawcze i rozbiórkowe</t>
  </si>
  <si>
    <t>1.1</t>
  </si>
  <si>
    <t>km</t>
  </si>
  <si>
    <t>1.2</t>
  </si>
  <si>
    <t>m2</t>
  </si>
  <si>
    <t>m3</t>
  </si>
  <si>
    <t>Wykonanie koryta pod warstwy konstrukcyjne chodnika i zjazdów</t>
  </si>
  <si>
    <t>2.1</t>
  </si>
  <si>
    <t>2.2</t>
  </si>
  <si>
    <t>2.3</t>
  </si>
  <si>
    <t>m</t>
  </si>
  <si>
    <t>2.4</t>
  </si>
  <si>
    <t>Wykonanie krawężników</t>
  </si>
  <si>
    <t>3.2</t>
  </si>
  <si>
    <t>3.3</t>
  </si>
  <si>
    <t>Ściek przykrawężnikowy z kostki brukowej betonowej szarej o grubości 10 cm układanej na podsypce cementowo-piaskowej</t>
  </si>
  <si>
    <t>Wykonanie obrzeży betonowych</t>
  </si>
  <si>
    <t>4.2</t>
  </si>
  <si>
    <t>Wykonanie podchodnikowego ścieku korytkowego i korytka ściekowego</t>
  </si>
  <si>
    <t>5.1</t>
  </si>
  <si>
    <t>Ścieki z elementów betonowych na podsypce cementowo- piaskowej. Grubość prefabrykatów 15 cm</t>
  </si>
  <si>
    <t>5.2</t>
  </si>
  <si>
    <t>Wykonanie warstw konstrukcyjnych chodnika</t>
  </si>
  <si>
    <t>6.1</t>
  </si>
  <si>
    <t>Podbudowy z kruszywa łamanego 0/31,5. Warstwa dolna. Grubość warstwy po zagęszczeniu 10 cm</t>
  </si>
  <si>
    <t>7</t>
  </si>
  <si>
    <t>Wykonanie nawierzchni chodnika</t>
  </si>
  <si>
    <t>7.1</t>
  </si>
  <si>
    <t>Nawierzchnie z kostki brukowej betonowej szarej o grubości 8 cm układanej na podsypce cementowo-piaskowej (Biuletyn Informacyjny nr 8/96)</t>
  </si>
  <si>
    <t>8</t>
  </si>
  <si>
    <t>Wykonanie warstw konstrukcyjnych zjazdów</t>
  </si>
  <si>
    <t>8.1</t>
  </si>
  <si>
    <t>8.2</t>
  </si>
  <si>
    <t>9</t>
  </si>
  <si>
    <t>Wykonanie nawierzchni zjazdów</t>
  </si>
  <si>
    <t>9.1</t>
  </si>
  <si>
    <t>10</t>
  </si>
  <si>
    <t>Budowa przepustów</t>
  </si>
  <si>
    <t>10.1</t>
  </si>
  <si>
    <t>10.3</t>
  </si>
  <si>
    <t>10.4</t>
  </si>
  <si>
    <t>10.5</t>
  </si>
  <si>
    <t>Umocnienie skarpy przy wylotach kanałów</t>
  </si>
  <si>
    <t>10.6</t>
  </si>
  <si>
    <t>Brukowanie skarp przekopów i nasypów na podsypce z piasku</t>
  </si>
  <si>
    <t>11</t>
  </si>
  <si>
    <t>Roboty uzupełniające i oznakowanie</t>
  </si>
  <si>
    <t>11.1</t>
  </si>
  <si>
    <t>Naprawy poboczy wykonane ręcznie - plantowanie</t>
  </si>
  <si>
    <t>11.2</t>
  </si>
  <si>
    <t>Humusowanie i obsianie przy grubości warstwy humusu 5 cm.</t>
  </si>
  <si>
    <t>11.3</t>
  </si>
  <si>
    <t>11.4</t>
  </si>
  <si>
    <t>Profilacja i wyrównanie rowów</t>
  </si>
  <si>
    <t>11.5</t>
  </si>
  <si>
    <t>Oznakowanie poziome jezdni farbą chlorokauczukową - linie na skrzyżowaniach i przejściach dla pieszych, malowane ręcznie</t>
  </si>
  <si>
    <t>16,51</t>
  </si>
  <si>
    <t>11.6</t>
  </si>
  <si>
    <t>Słupki do znaków drogowych z rur stalowych o średnicy 70 mm</t>
  </si>
  <si>
    <t>szt.</t>
  </si>
  <si>
    <t>11.7</t>
  </si>
  <si>
    <t>Znaki zakazu, nakazu, ostrzegawcze, informacyjne. Przymocowanie tablic o powierzchni do 0,3 m2</t>
  </si>
  <si>
    <t>11.8</t>
  </si>
  <si>
    <t>Bariery ochronne sztywne typu U-12 z rur stalowych o średnicy 60 mm i 38 mm</t>
  </si>
  <si>
    <t>11.9</t>
  </si>
  <si>
    <t>kalk. wł.</t>
  </si>
  <si>
    <t>Przestawienie wiaty przystankowej</t>
  </si>
  <si>
    <t xml:space="preserve">Ilości </t>
  </si>
  <si>
    <t>Cena jedn.</t>
  </si>
  <si>
    <t>D-01.01.01</t>
  </si>
  <si>
    <t>D-04.01.01</t>
  </si>
  <si>
    <t>D-04.04.02</t>
  </si>
  <si>
    <t>D-05.03.23a</t>
  </si>
  <si>
    <t>D-08.01.01</t>
  </si>
  <si>
    <t>D-07.01.01</t>
  </si>
  <si>
    <t>D-07.02.01</t>
  </si>
  <si>
    <t>D-02.02.06</t>
  </si>
  <si>
    <t>Roboty pomiarowe przy liniowych robotach ziemnych.Trasa dróg w terenie równinnym. Inwentaryzacja powykonawcza</t>
  </si>
  <si>
    <t>Usunięcie warstwy ziemi urodzajnej- humusu grubość warstwy do 10 cm wraz z transportem w obrębie lub odwozem poza teren budowy</t>
  </si>
  <si>
    <t>Krawężniki betonowe uliczne (15x30x100 cm) na ławie z oporem z betonu C12/15 na podsypce cem.-piask. 1:4 gr. 3 cm wraz z wykonaniem rowka pod krawężnik</t>
  </si>
  <si>
    <t xml:space="preserve">Warstwa odcinająca z gruntu G1 dogęszczona do wskaźnika ID min=1,00 grubości 10 cm </t>
  </si>
  <si>
    <t>Mechaniczne profilowanie i zagęszczanie podłoża pod warstwy konstrukcyjne nawierzchni. Kategoria gruntu I-IV CHODNIK i ZJAZDY</t>
  </si>
  <si>
    <t xml:space="preserve">Warstwa odcinająca z gruntu G1 dogęszczona do wskaźnika ID min=1,00 grubości 15 cm </t>
  </si>
  <si>
    <t xml:space="preserve">Roboty ziemne  z transportem urobku  w obrębie lub poza terenem budowy Kategoria gruntu III  </t>
  </si>
  <si>
    <t>Obrzeża betonowe o wymiarach 30x8 cm na ławie betonowej z oporem z betonu C12/15 i na podsypce cementowo - piaskowej gr.3 cm z wypełnieniem spoin piaskiem</t>
  </si>
  <si>
    <t>Stabilizacja spoiwami hydraulicznym Rm =2,5MPa. Grubość warstwy po zagęszczeniu 15 cm</t>
  </si>
  <si>
    <t>Podbudowy z kruszywa łamanego 0/31,5. Warstwa dolna. Grubość warstwy po zagęszczeniu 20 cm</t>
  </si>
  <si>
    <t xml:space="preserve">Nawierzchnie z kostki brukowej betonowej szarej o grubości 8 cm układanej na podsypce cementowo-piaskowej </t>
  </si>
  <si>
    <t>Wykopy oraz przekopy wykonywane na odkład . Grunt kategorii III-IV</t>
  </si>
  <si>
    <t>Kanały z rur falistych. Rurociągi o średnicy zewnętrznej 400 mm,łączone na wcisk wraz z wykonaniem ławy żwirowej</t>
  </si>
  <si>
    <t>Zasypanie wykopów wraz z zagęszczeniem Grunt kat.III-IV</t>
  </si>
  <si>
    <t xml:space="preserve">Odbudowa nawierzchni z mieszanek mineralno-bitumicznych grysowych                                               </t>
  </si>
  <si>
    <t>Wartość podatku VAT 23%</t>
  </si>
  <si>
    <t>Wartość kosztorysowa robót netto</t>
  </si>
  <si>
    <t>Wartość kosztorysowa robót brutto</t>
  </si>
  <si>
    <t>D-01.02.01</t>
  </si>
  <si>
    <t>D-02.01.01</t>
  </si>
  <si>
    <t>D-04.02.01</t>
  </si>
  <si>
    <t>D-08.05.01</t>
  </si>
  <si>
    <t>D-04.05.01</t>
  </si>
  <si>
    <t>D-03.02.01</t>
  </si>
  <si>
    <t>D-02.03.01</t>
  </si>
  <si>
    <t>D-06.01.01</t>
  </si>
  <si>
    <t>D-06.03.01</t>
  </si>
  <si>
    <t>D-05.03.05a</t>
  </si>
  <si>
    <t>D-06.04.01</t>
  </si>
  <si>
    <t>D-07.06.02</t>
  </si>
  <si>
    <t>Formularz 2.1. do SIWZ</t>
  </si>
  <si>
    <t>KOSZTORYS OFERTOWY</t>
  </si>
  <si>
    <t xml:space="preserve">Budowa chodnika w ciągu drogi powiatowej  nr 3553W gr. woj. – Jasieniec Iłżecki Górny – Pastwiska, od km 4+650,00 do km 5+469,50 
na odcinku długości 819,50 m                   
</t>
  </si>
  <si>
    <t>Wartość zł       (5x6)</t>
  </si>
  <si>
    <t>………………………………………………….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</si>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</sst>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left" vertical="top"/>
      <protection/>
    </xf>
    <xf numFmtId="0" fontId="40" fillId="0" borderId="0">
      <alignment horizontal="center" vertical="top"/>
      <protection/>
    </xf>
    <xf numFmtId="0" fontId="41" fillId="0" borderId="0">
      <alignment horizontal="center" vertical="center"/>
      <protection/>
    </xf>
    <xf numFmtId="0" fontId="41" fillId="31" borderId="0">
      <alignment horizontal="right" vertical="top"/>
      <protection/>
    </xf>
    <xf numFmtId="0" fontId="41" fillId="31" borderId="0">
      <alignment horizontal="center" vertical="top"/>
      <protection/>
    </xf>
    <xf numFmtId="0" fontId="41" fillId="31" borderId="0">
      <alignment horizontal="left" vertical="top"/>
      <protection/>
    </xf>
    <xf numFmtId="0" fontId="41" fillId="31" borderId="0">
      <alignment horizontal="right" vertical="top"/>
      <protection/>
    </xf>
    <xf numFmtId="0" fontId="41" fillId="31" borderId="0">
      <alignment horizontal="center" vertical="top"/>
      <protection/>
    </xf>
    <xf numFmtId="0" fontId="41" fillId="31" borderId="0">
      <alignment horizontal="left" vertical="top"/>
      <protection/>
    </xf>
    <xf numFmtId="0" fontId="41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2" fillId="0" borderId="0">
      <alignment horizontal="left" vertical="top"/>
      <protection/>
    </xf>
    <xf numFmtId="0" fontId="41" fillId="0" borderId="0">
      <alignment horizontal="left" vertical="top"/>
      <protection/>
    </xf>
    <xf numFmtId="0" fontId="43" fillId="0" borderId="0">
      <alignment horizontal="center" vertical="top"/>
      <protection/>
    </xf>
    <xf numFmtId="0" fontId="44" fillId="0" borderId="0">
      <alignment horizontal="left" vertical="top"/>
      <protection/>
    </xf>
    <xf numFmtId="0" fontId="41" fillId="0" borderId="0">
      <alignment horizontal="center" vertical="top"/>
      <protection/>
    </xf>
    <xf numFmtId="0" fontId="45" fillId="0" borderId="0">
      <alignment horizontal="right" vertical="top"/>
      <protection/>
    </xf>
    <xf numFmtId="0" fontId="44" fillId="0" borderId="0">
      <alignment horizontal="center" vertical="center"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4" fillId="0" borderId="10" xfId="78" applyBorder="1" applyAlignment="1" quotePrefix="1">
      <alignment horizontal="center" vertical="center" wrapText="1"/>
      <protection/>
    </xf>
    <xf numFmtId="0" fontId="44" fillId="0" borderId="11" xfId="78" applyBorder="1" applyAlignment="1" quotePrefix="1">
      <alignment horizontal="center" vertical="center" wrapText="1"/>
      <protection/>
    </xf>
    <xf numFmtId="0" fontId="41" fillId="0" borderId="10" xfId="55" applyBorder="1" applyAlignment="1" quotePrefix="1">
      <alignment horizontal="center" vertical="center" wrapText="1"/>
      <protection/>
    </xf>
    <xf numFmtId="0" fontId="41" fillId="0" borderId="11" xfId="55" applyBorder="1" applyAlignment="1" quotePrefix="1">
      <alignment horizontal="center" vertical="center" wrapText="1"/>
      <protection/>
    </xf>
    <xf numFmtId="0" fontId="41" fillId="0" borderId="12" xfId="62" applyBorder="1" applyAlignment="1" quotePrefix="1">
      <alignment horizontal="right" vertical="top" wrapText="1"/>
      <protection/>
    </xf>
    <xf numFmtId="0" fontId="41" fillId="0" borderId="13" xfId="64" applyBorder="1" applyAlignment="1" quotePrefix="1">
      <alignment horizontal="left" vertical="top" wrapText="1"/>
      <protection/>
    </xf>
    <xf numFmtId="0" fontId="41" fillId="0" borderId="14" xfId="62" applyBorder="1" applyAlignment="1" quotePrefix="1">
      <alignment horizontal="right" vertical="top" wrapText="1"/>
      <protection/>
    </xf>
    <xf numFmtId="0" fontId="41" fillId="0" borderId="15" xfId="62" applyBorder="1" applyAlignment="1" quotePrefix="1">
      <alignment horizontal="right" vertical="top" wrapText="1"/>
      <protection/>
    </xf>
    <xf numFmtId="0" fontId="41" fillId="0" borderId="16" xfId="62" applyBorder="1" applyAlignment="1" quotePrefix="1">
      <alignment horizontal="right" vertical="top" wrapText="1"/>
      <protection/>
    </xf>
    <xf numFmtId="0" fontId="41" fillId="0" borderId="13" xfId="62" applyBorder="1" applyAlignment="1" quotePrefix="1">
      <alignment horizontal="right" vertical="top" wrapText="1"/>
      <protection/>
    </xf>
    <xf numFmtId="0" fontId="41" fillId="0" borderId="17" xfId="64" applyBorder="1" applyAlignment="1" quotePrefix="1">
      <alignment horizontal="left" vertical="top" wrapText="1"/>
      <protection/>
    </xf>
    <xf numFmtId="0" fontId="41" fillId="0" borderId="18" xfId="62" applyBorder="1" applyAlignment="1" quotePrefix="1">
      <alignment horizontal="right" vertical="top" wrapText="1"/>
      <protection/>
    </xf>
    <xf numFmtId="0" fontId="41" fillId="0" borderId="19" xfId="62" applyBorder="1" applyAlignment="1" quotePrefix="1">
      <alignment horizontal="right" vertical="top" wrapText="1"/>
      <protection/>
    </xf>
    <xf numFmtId="0" fontId="44" fillId="0" borderId="19" xfId="78" applyBorder="1" applyAlignment="1" quotePrefix="1">
      <alignment horizontal="center" vertical="center" wrapText="1"/>
      <protection/>
    </xf>
    <xf numFmtId="0" fontId="41" fillId="0" borderId="19" xfId="55" applyBorder="1" applyAlignment="1" quotePrefix="1">
      <alignment horizontal="center" vertical="center" wrapText="1"/>
      <protection/>
    </xf>
    <xf numFmtId="0" fontId="41" fillId="0" borderId="19" xfId="64" applyBorder="1" applyAlignment="1" quotePrefix="1">
      <alignment horizontal="left" vertical="top" wrapText="1"/>
      <protection/>
    </xf>
    <xf numFmtId="16" fontId="41" fillId="0" borderId="20" xfId="62" applyNumberFormat="1" applyBorder="1" applyAlignment="1" quotePrefix="1">
      <alignment horizontal="right" vertical="top" wrapText="1"/>
      <protection/>
    </xf>
    <xf numFmtId="0" fontId="0" fillId="0" borderId="0" xfId="0" applyAlignment="1">
      <alignment horizontal="center" wrapText="1"/>
    </xf>
    <xf numFmtId="0" fontId="41" fillId="34" borderId="18" xfId="58" applyFill="1" applyBorder="1" applyAlignment="1" quotePrefix="1">
      <alignment horizontal="left" vertical="top" wrapText="1"/>
      <protection/>
    </xf>
    <xf numFmtId="0" fontId="41" fillId="34" borderId="13" xfId="58" applyFill="1" applyBorder="1" applyAlignment="1" quotePrefix="1">
      <alignment horizontal="left" vertical="top" wrapText="1"/>
      <protection/>
    </xf>
    <xf numFmtId="0" fontId="0" fillId="34" borderId="0" xfId="0" applyFill="1" applyAlignment="1">
      <alignment wrapText="1"/>
    </xf>
    <xf numFmtId="0" fontId="44" fillId="0" borderId="21" xfId="78" applyFill="1" applyBorder="1" applyAlignment="1" quotePrefix="1">
      <alignment horizontal="center" vertical="center" wrapText="1"/>
      <protection/>
    </xf>
    <xf numFmtId="0" fontId="41" fillId="0" borderId="21" xfId="55" applyFill="1" applyBorder="1" applyAlignment="1" quotePrefix="1">
      <alignment horizontal="center" vertical="center" wrapText="1"/>
      <protection/>
    </xf>
    <xf numFmtId="0" fontId="41" fillId="0" borderId="22" xfId="64" applyFill="1" applyBorder="1" applyAlignment="1" quotePrefix="1">
      <alignment horizontal="left" vertical="top" wrapText="1"/>
      <protection/>
    </xf>
    <xf numFmtId="0" fontId="41" fillId="0" borderId="13" xfId="64" applyFill="1" applyBorder="1" applyAlignment="1" quotePrefix="1">
      <alignment horizontal="left" vertical="top" wrapText="1"/>
      <protection/>
    </xf>
    <xf numFmtId="0" fontId="41" fillId="0" borderId="19" xfId="64" applyFill="1" applyBorder="1" applyAlignment="1" quotePrefix="1">
      <alignment horizontal="left" vertical="top" wrapText="1"/>
      <protection/>
    </xf>
    <xf numFmtId="0" fontId="51" fillId="0" borderId="19" xfId="0" applyFont="1" applyFill="1" applyBorder="1" applyAlignment="1">
      <alignment vertical="center" wrapText="1"/>
    </xf>
    <xf numFmtId="0" fontId="41" fillId="0" borderId="23" xfId="64" applyFill="1" applyBorder="1" applyAlignment="1" quotePrefix="1">
      <alignment horizontal="left" vertical="top" wrapText="1"/>
      <protection/>
    </xf>
    <xf numFmtId="0" fontId="41" fillId="0" borderId="17" xfId="64" applyFill="1" applyBorder="1" applyAlignment="1" quotePrefix="1">
      <alignment horizontal="left" vertical="top" wrapText="1"/>
      <protection/>
    </xf>
    <xf numFmtId="0" fontId="41" fillId="0" borderId="18" xfId="64" applyFill="1" applyBorder="1" applyAlignment="1" quotePrefix="1">
      <alignment horizontal="left" vertical="top" wrapText="1"/>
      <protection/>
    </xf>
    <xf numFmtId="0" fontId="0" fillId="0" borderId="0" xfId="0" applyFill="1" applyAlignment="1">
      <alignment wrapText="1"/>
    </xf>
    <xf numFmtId="0" fontId="41" fillId="34" borderId="15" xfId="56" applyFill="1" applyBorder="1" applyAlignment="1" quotePrefix="1">
      <alignment horizontal="right" vertical="top" wrapText="1"/>
      <protection/>
    </xf>
    <xf numFmtId="0" fontId="41" fillId="34" borderId="18" xfId="56" applyFill="1" applyBorder="1" applyAlignment="1" quotePrefix="1">
      <alignment horizontal="right" vertical="top" wrapText="1"/>
      <protection/>
    </xf>
    <xf numFmtId="0" fontId="41" fillId="34" borderId="12" xfId="56" applyFill="1" applyBorder="1" applyAlignment="1" quotePrefix="1">
      <alignment horizontal="right" vertical="top" wrapText="1"/>
      <protection/>
    </xf>
    <xf numFmtId="0" fontId="40" fillId="0" borderId="18" xfId="53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1" fillId="0" borderId="24" xfId="73" applyBorder="1" applyAlignment="1" quotePrefix="1">
      <alignment horizontal="left" vertical="top" wrapText="1"/>
      <protection/>
    </xf>
    <xf numFmtId="0" fontId="41" fillId="0" borderId="25" xfId="73" applyBorder="1" applyAlignment="1" quotePrefix="1">
      <alignment horizontal="left" vertical="top" wrapText="1"/>
      <protection/>
    </xf>
    <xf numFmtId="0" fontId="0" fillId="0" borderId="26" xfId="0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2" fillId="0" borderId="24" xfId="72" applyFont="1" applyBorder="1" applyAlignment="1" quotePrefix="1">
      <alignment horizontal="center" vertical="top" wrapText="1"/>
      <protection/>
    </xf>
    <xf numFmtId="0" fontId="42" fillId="0" borderId="0" xfId="72" applyFont="1" applyBorder="1" applyAlignment="1" quotePrefix="1">
      <alignment horizontal="center" vertical="top" wrapText="1"/>
      <protection/>
    </xf>
    <xf numFmtId="0" fontId="42" fillId="0" borderId="28" xfId="72" applyFont="1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44" fillId="0" borderId="24" xfId="75" applyBorder="1" applyAlignment="1" quotePrefix="1">
      <alignment horizontal="center" vertical="top" wrapText="1"/>
      <protection/>
    </xf>
    <xf numFmtId="0" fontId="46" fillId="0" borderId="0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52" fillId="0" borderId="21" xfId="53" applyFont="1" applyBorder="1" applyAlignment="1" quotePrefix="1">
      <alignment horizontal="left" vertical="top" wrapText="1"/>
      <protection/>
    </xf>
    <xf numFmtId="0" fontId="52" fillId="0" borderId="29" xfId="53" applyFont="1" applyBorder="1" applyAlignment="1" quotePrefix="1">
      <alignment horizontal="left" vertical="top" wrapText="1"/>
      <protection/>
    </xf>
    <xf numFmtId="0" fontId="52" fillId="0" borderId="30" xfId="53" applyFont="1" applyBorder="1" applyAlignment="1" quotePrefix="1">
      <alignment horizontal="left" vertical="top" wrapText="1"/>
      <protection/>
    </xf>
    <xf numFmtId="0" fontId="46" fillId="0" borderId="21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1" fillId="34" borderId="19" xfId="57" applyFill="1" applyBorder="1" applyAlignment="1" quotePrefix="1">
      <alignment horizontal="center" vertical="center" wrapText="1"/>
      <protection/>
    </xf>
    <xf numFmtId="0" fontId="41" fillId="0" borderId="19" xfId="63" applyBorder="1" applyAlignment="1" quotePrefix="1">
      <alignment horizontal="center" vertical="center" wrapText="1"/>
      <protection/>
    </xf>
    <xf numFmtId="0" fontId="41" fillId="0" borderId="30" xfId="63" applyBorder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4" fontId="46" fillId="0" borderId="19" xfId="0" applyNumberFormat="1" applyFont="1" applyBorder="1" applyAlignment="1">
      <alignment wrapText="1"/>
    </xf>
    <xf numFmtId="0" fontId="53" fillId="0" borderId="19" xfId="78" applyFont="1" applyBorder="1" applyAlignment="1" quotePrefix="1">
      <alignment horizontal="center" wrapText="1"/>
      <protection/>
    </xf>
    <xf numFmtId="0" fontId="54" fillId="0" borderId="19" xfId="55" applyFont="1" applyBorder="1" applyAlignment="1" quotePrefix="1">
      <alignment horizontal="center" vertical="center" wrapText="1"/>
      <protection/>
    </xf>
    <xf numFmtId="0" fontId="54" fillId="34" borderId="19" xfId="56" applyFont="1" applyFill="1" applyBorder="1" applyAlignment="1" quotePrefix="1">
      <alignment horizontal="center" wrapText="1"/>
      <protection/>
    </xf>
    <xf numFmtId="2" fontId="54" fillId="0" borderId="19" xfId="62" applyNumberFormat="1" applyFont="1" applyBorder="1" applyAlignment="1" quotePrefix="1">
      <alignment horizontal="center" wrapText="1"/>
      <protection/>
    </xf>
    <xf numFmtId="0" fontId="55" fillId="0" borderId="0" xfId="0" applyFont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4" fontId="54" fillId="0" borderId="19" xfId="62" applyNumberFormat="1" applyFont="1" applyBorder="1" applyAlignment="1" quotePrefix="1">
      <alignment horizontal="center" wrapText="1"/>
      <protection/>
    </xf>
    <xf numFmtId="4" fontId="0" fillId="0" borderId="28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4" fontId="57" fillId="0" borderId="19" xfId="0" applyNumberFormat="1" applyFont="1" applyBorder="1" applyAlignment="1">
      <alignment horizontal="center" vertical="center" wrapText="1"/>
    </xf>
    <xf numFmtId="4" fontId="41" fillId="34" borderId="19" xfId="56" applyNumberFormat="1" applyFill="1" applyBorder="1" applyAlignment="1" quotePrefix="1">
      <alignment horizontal="right" vertical="top" wrapText="1"/>
      <protection/>
    </xf>
    <xf numFmtId="4" fontId="0" fillId="0" borderId="19" xfId="0" applyNumberFormat="1" applyBorder="1" applyAlignment="1">
      <alignment horizontal="center" vertical="center" wrapText="1"/>
    </xf>
    <xf numFmtId="4" fontId="0" fillId="34" borderId="19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53" fillId="0" borderId="19" xfId="78" applyNumberFormat="1" applyFont="1" applyBorder="1" applyAlignment="1" quotePrefix="1">
      <alignment horizontal="center" wrapText="1"/>
      <protection/>
    </xf>
    <xf numFmtId="4" fontId="54" fillId="0" borderId="19" xfId="55" applyNumberFormat="1" applyFont="1" applyBorder="1" applyAlignment="1" quotePrefix="1">
      <alignment horizontal="center" vertical="center" wrapText="1"/>
      <protection/>
    </xf>
    <xf numFmtId="4" fontId="54" fillId="34" borderId="19" xfId="56" applyNumberFormat="1" applyFont="1" applyFill="1" applyBorder="1" applyAlignment="1" quotePrefix="1">
      <alignment horizontal="center" wrapText="1"/>
      <protection/>
    </xf>
    <xf numFmtId="4" fontId="55" fillId="0" borderId="0" xfId="0" applyNumberFormat="1" applyFont="1" applyBorder="1" applyAlignment="1">
      <alignment horizontal="left" wrapText="1"/>
    </xf>
    <xf numFmtId="4" fontId="56" fillId="0" borderId="0" xfId="0" applyNumberFormat="1" applyFont="1" applyAlignment="1">
      <alignment horizontal="center" wrapText="1"/>
    </xf>
    <xf numFmtId="0" fontId="56" fillId="0" borderId="19" xfId="0" applyNumberFormat="1" applyFont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22" xfId="68"/>
    <cellStyle name="S23" xfId="69"/>
    <cellStyle name="S24" xfId="70"/>
    <cellStyle name="S25" xfId="71"/>
    <cellStyle name="S3" xfId="72"/>
    <cellStyle name="S4" xfId="73"/>
    <cellStyle name="S5" xfId="74"/>
    <cellStyle name="S6" xfId="75"/>
    <cellStyle name="S7" xfId="76"/>
    <cellStyle name="S8" xfId="77"/>
    <cellStyle name="S9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9">
      <selection activeCell="M49" sqref="M49"/>
    </sheetView>
  </sheetViews>
  <sheetFormatPr defaultColWidth="9.140625" defaultRowHeight="15"/>
  <cols>
    <col min="1" max="1" width="6.57421875" style="1" customWidth="1"/>
    <col min="2" max="2" width="11.8515625" style="1" customWidth="1"/>
    <col min="3" max="3" width="38.7109375" style="33" customWidth="1"/>
    <col min="4" max="4" width="5.140625" style="61" customWidth="1"/>
    <col min="5" max="5" width="8.28125" style="70" customWidth="1"/>
    <col min="6" max="6" width="9.57421875" style="84" customWidth="1"/>
    <col min="7" max="7" width="13.00390625" style="79" customWidth="1"/>
    <col min="8" max="16384" width="9.140625" style="1" customWidth="1"/>
  </cols>
  <sheetData>
    <row r="1" spans="1:7" ht="20.25" customHeight="1">
      <c r="A1" s="37" t="s">
        <v>0</v>
      </c>
      <c r="B1" s="38"/>
      <c r="C1" s="38"/>
      <c r="D1" s="43" t="s">
        <v>120</v>
      </c>
      <c r="E1" s="43"/>
      <c r="F1" s="43"/>
      <c r="G1" s="44"/>
    </row>
    <row r="2" spans="1:7" ht="15" customHeight="1">
      <c r="A2" s="45" t="s">
        <v>121</v>
      </c>
      <c r="B2" s="46"/>
      <c r="C2" s="46"/>
      <c r="D2" s="46"/>
      <c r="E2" s="46"/>
      <c r="F2" s="46"/>
      <c r="G2" s="47"/>
    </row>
    <row r="3" spans="1:7" ht="11.25" customHeight="1">
      <c r="A3" s="40" t="s">
        <v>1</v>
      </c>
      <c r="B3" s="39"/>
      <c r="C3" s="39"/>
      <c r="D3" s="39"/>
      <c r="E3" s="39"/>
      <c r="F3" s="39"/>
      <c r="G3" s="72"/>
    </row>
    <row r="4" spans="1:7" ht="17.25" customHeight="1">
      <c r="A4" s="49" t="s">
        <v>2</v>
      </c>
      <c r="B4" s="48"/>
      <c r="C4" s="50" t="s">
        <v>122</v>
      </c>
      <c r="D4" s="50"/>
      <c r="E4" s="50"/>
      <c r="F4" s="50"/>
      <c r="G4" s="72"/>
    </row>
    <row r="5" spans="1:7" ht="33.75" customHeight="1">
      <c r="A5" s="41" t="s">
        <v>1</v>
      </c>
      <c r="B5" s="42"/>
      <c r="C5" s="51"/>
      <c r="D5" s="51"/>
      <c r="E5" s="51"/>
      <c r="F5" s="51"/>
      <c r="G5" s="73"/>
    </row>
    <row r="6" spans="1:7" ht="18.75" customHeight="1">
      <c r="A6" s="3" t="s">
        <v>4</v>
      </c>
      <c r="B6" s="4" t="s">
        <v>5</v>
      </c>
      <c r="C6" s="24" t="s">
        <v>6</v>
      </c>
      <c r="D6" s="16" t="s">
        <v>7</v>
      </c>
      <c r="E6" s="65" t="s">
        <v>80</v>
      </c>
      <c r="F6" s="80" t="s">
        <v>81</v>
      </c>
      <c r="G6" s="74" t="s">
        <v>123</v>
      </c>
    </row>
    <row r="7" spans="1:7" ht="14.25" customHeight="1">
      <c r="A7" s="5" t="s">
        <v>3</v>
      </c>
      <c r="B7" s="6" t="s">
        <v>8</v>
      </c>
      <c r="C7" s="25" t="s">
        <v>9</v>
      </c>
      <c r="D7" s="17" t="s">
        <v>10</v>
      </c>
      <c r="E7" s="66" t="s">
        <v>11</v>
      </c>
      <c r="F7" s="81" t="s">
        <v>12</v>
      </c>
      <c r="G7" s="85">
        <v>7</v>
      </c>
    </row>
    <row r="8" spans="1:7" ht="21" customHeight="1">
      <c r="A8" s="34" t="s">
        <v>3</v>
      </c>
      <c r="B8" s="22" t="s">
        <v>3</v>
      </c>
      <c r="C8" s="21" t="s">
        <v>13</v>
      </c>
      <c r="D8" s="58" t="s">
        <v>0</v>
      </c>
      <c r="E8" s="67" t="s">
        <v>0</v>
      </c>
      <c r="F8" s="82" t="s">
        <v>0</v>
      </c>
      <c r="G8" s="75" t="s">
        <v>0</v>
      </c>
    </row>
    <row r="9" spans="1:7" ht="27" customHeight="1">
      <c r="A9" s="7" t="s">
        <v>14</v>
      </c>
      <c r="B9" s="8" t="s">
        <v>82</v>
      </c>
      <c r="C9" s="26" t="s">
        <v>90</v>
      </c>
      <c r="D9" s="59" t="s">
        <v>15</v>
      </c>
      <c r="E9" s="68">
        <v>0.82</v>
      </c>
      <c r="F9" s="71"/>
      <c r="G9" s="76">
        <f>E9*F9</f>
        <v>0</v>
      </c>
    </row>
    <row r="10" spans="1:7" s="23" customFormat="1" ht="33" customHeight="1">
      <c r="A10" s="10" t="s">
        <v>16</v>
      </c>
      <c r="B10" s="8" t="s">
        <v>108</v>
      </c>
      <c r="C10" s="27" t="s">
        <v>91</v>
      </c>
      <c r="D10" s="59" t="s">
        <v>17</v>
      </c>
      <c r="E10" s="68">
        <v>1901.32</v>
      </c>
      <c r="F10" s="71"/>
      <c r="G10" s="76">
        <f aca="true" t="shared" si="0" ref="G10:G48">E10*F10</f>
        <v>0</v>
      </c>
    </row>
    <row r="11" spans="1:7" ht="24.75" customHeight="1">
      <c r="A11" s="36" t="s">
        <v>8</v>
      </c>
      <c r="B11" s="22" t="s">
        <v>8</v>
      </c>
      <c r="C11" s="21" t="s">
        <v>19</v>
      </c>
      <c r="D11" s="58" t="s">
        <v>0</v>
      </c>
      <c r="E11" s="67" t="s">
        <v>0</v>
      </c>
      <c r="F11" s="82"/>
      <c r="G11" s="77"/>
    </row>
    <row r="12" spans="1:7" ht="24.75" customHeight="1">
      <c r="A12" s="10" t="s">
        <v>20</v>
      </c>
      <c r="B12" s="8" t="s">
        <v>109</v>
      </c>
      <c r="C12" s="27" t="s">
        <v>96</v>
      </c>
      <c r="D12" s="59" t="s">
        <v>18</v>
      </c>
      <c r="E12" s="68">
        <v>447.48</v>
      </c>
      <c r="F12" s="71"/>
      <c r="G12" s="76">
        <f t="shared" si="0"/>
        <v>0</v>
      </c>
    </row>
    <row r="13" spans="1:7" s="23" customFormat="1" ht="34.5" customHeight="1">
      <c r="A13" s="10" t="s">
        <v>21</v>
      </c>
      <c r="B13" s="8" t="s">
        <v>83</v>
      </c>
      <c r="C13" s="27" t="s">
        <v>94</v>
      </c>
      <c r="D13" s="59" t="s">
        <v>17</v>
      </c>
      <c r="E13" s="68">
        <v>1901.32</v>
      </c>
      <c r="F13" s="71"/>
      <c r="G13" s="76">
        <f t="shared" si="0"/>
        <v>0</v>
      </c>
    </row>
    <row r="14" spans="1:7" ht="27.75" customHeight="1">
      <c r="A14" s="10" t="s">
        <v>22</v>
      </c>
      <c r="B14" s="8" t="s">
        <v>110</v>
      </c>
      <c r="C14" s="28" t="s">
        <v>95</v>
      </c>
      <c r="D14" s="59" t="s">
        <v>17</v>
      </c>
      <c r="E14" s="68">
        <v>833.4</v>
      </c>
      <c r="F14" s="71"/>
      <c r="G14" s="76">
        <f t="shared" si="0"/>
        <v>0</v>
      </c>
    </row>
    <row r="15" spans="1:7" ht="36" customHeight="1">
      <c r="A15" s="19" t="s">
        <v>24</v>
      </c>
      <c r="B15" s="18" t="s">
        <v>110</v>
      </c>
      <c r="C15" s="28" t="s">
        <v>93</v>
      </c>
      <c r="D15" s="59" t="s">
        <v>17</v>
      </c>
      <c r="E15" s="68">
        <v>1901.32</v>
      </c>
      <c r="F15" s="71"/>
      <c r="G15" s="76">
        <f t="shared" si="0"/>
        <v>0</v>
      </c>
    </row>
    <row r="16" spans="1:7" ht="26.25" customHeight="1">
      <c r="A16" s="36" t="s">
        <v>9</v>
      </c>
      <c r="B16" s="22" t="s">
        <v>9</v>
      </c>
      <c r="C16" s="21" t="s">
        <v>25</v>
      </c>
      <c r="D16" s="58" t="s">
        <v>0</v>
      </c>
      <c r="E16" s="67" t="s">
        <v>0</v>
      </c>
      <c r="F16" s="82" t="s">
        <v>0</v>
      </c>
      <c r="G16" s="77"/>
    </row>
    <row r="17" spans="1:7" s="2" customFormat="1" ht="39.75" customHeight="1">
      <c r="A17" s="10" t="s">
        <v>26</v>
      </c>
      <c r="B17" s="8" t="s">
        <v>86</v>
      </c>
      <c r="C17" s="29" t="s">
        <v>92</v>
      </c>
      <c r="D17" s="60" t="s">
        <v>23</v>
      </c>
      <c r="E17" s="68">
        <v>1095.72</v>
      </c>
      <c r="F17" s="71"/>
      <c r="G17" s="76">
        <f t="shared" si="0"/>
        <v>0</v>
      </c>
    </row>
    <row r="18" spans="1:7" s="23" customFormat="1" ht="33.75" customHeight="1">
      <c r="A18" s="10" t="s">
        <v>27</v>
      </c>
      <c r="B18" s="8" t="s">
        <v>85</v>
      </c>
      <c r="C18" s="30" t="s">
        <v>28</v>
      </c>
      <c r="D18" s="59" t="s">
        <v>23</v>
      </c>
      <c r="E18" s="68">
        <v>822.7</v>
      </c>
      <c r="F18" s="71"/>
      <c r="G18" s="76">
        <f t="shared" si="0"/>
        <v>0</v>
      </c>
    </row>
    <row r="19" spans="1:7" ht="25.5" customHeight="1">
      <c r="A19" s="36" t="s">
        <v>10</v>
      </c>
      <c r="B19" s="22" t="s">
        <v>10</v>
      </c>
      <c r="C19" s="21" t="s">
        <v>29</v>
      </c>
      <c r="D19" s="58" t="s">
        <v>0</v>
      </c>
      <c r="E19" s="67" t="s">
        <v>0</v>
      </c>
      <c r="F19" s="82"/>
      <c r="G19" s="76"/>
    </row>
    <row r="20" spans="1:7" ht="45" customHeight="1">
      <c r="A20" s="12" t="s">
        <v>30</v>
      </c>
      <c r="B20" s="8" t="s">
        <v>86</v>
      </c>
      <c r="C20" s="27" t="s">
        <v>97</v>
      </c>
      <c r="D20" s="59" t="s">
        <v>23</v>
      </c>
      <c r="E20" s="68">
        <v>756.09</v>
      </c>
      <c r="F20" s="71"/>
      <c r="G20" s="76">
        <f t="shared" si="0"/>
        <v>0</v>
      </c>
    </row>
    <row r="21" spans="1:7" s="23" customFormat="1" ht="22.5" customHeight="1">
      <c r="A21" s="36" t="s">
        <v>11</v>
      </c>
      <c r="B21" s="22" t="s">
        <v>11</v>
      </c>
      <c r="C21" s="21" t="s">
        <v>31</v>
      </c>
      <c r="D21" s="58" t="s">
        <v>0</v>
      </c>
      <c r="E21" s="67" t="s">
        <v>0</v>
      </c>
      <c r="F21" s="82"/>
      <c r="G21" s="77"/>
    </row>
    <row r="22" spans="1:7" ht="24" customHeight="1">
      <c r="A22" s="11" t="s">
        <v>32</v>
      </c>
      <c r="B22" s="13" t="s">
        <v>111</v>
      </c>
      <c r="C22" s="27" t="s">
        <v>33</v>
      </c>
      <c r="D22" s="59" t="s">
        <v>23</v>
      </c>
      <c r="E22" s="68">
        <v>83.16</v>
      </c>
      <c r="F22" s="71"/>
      <c r="G22" s="76">
        <f t="shared" si="0"/>
        <v>0</v>
      </c>
    </row>
    <row r="23" spans="1:7" s="23" customFormat="1" ht="33" customHeight="1">
      <c r="A23" s="10" t="s">
        <v>34</v>
      </c>
      <c r="B23" s="8" t="s">
        <v>111</v>
      </c>
      <c r="C23" s="27" t="s">
        <v>33</v>
      </c>
      <c r="D23" s="59" t="s">
        <v>23</v>
      </c>
      <c r="E23" s="68">
        <v>34.26</v>
      </c>
      <c r="F23" s="71"/>
      <c r="G23" s="76">
        <f t="shared" si="0"/>
        <v>0</v>
      </c>
    </row>
    <row r="24" spans="1:7" s="23" customFormat="1" ht="27.75" customHeight="1">
      <c r="A24" s="36" t="s">
        <v>12</v>
      </c>
      <c r="B24" s="22" t="s">
        <v>12</v>
      </c>
      <c r="C24" s="21" t="s">
        <v>35</v>
      </c>
      <c r="D24" s="58" t="s">
        <v>0</v>
      </c>
      <c r="E24" s="67" t="s">
        <v>0</v>
      </c>
      <c r="F24" s="82"/>
      <c r="G24" s="77"/>
    </row>
    <row r="25" spans="1:7" ht="37.5" customHeight="1">
      <c r="A25" s="11" t="s">
        <v>36</v>
      </c>
      <c r="B25" s="8" t="s">
        <v>84</v>
      </c>
      <c r="C25" s="31" t="s">
        <v>37</v>
      </c>
      <c r="D25" s="59" t="s">
        <v>17</v>
      </c>
      <c r="E25" s="71">
        <v>1443.5</v>
      </c>
      <c r="F25" s="71"/>
      <c r="G25" s="76">
        <f t="shared" si="0"/>
        <v>0</v>
      </c>
    </row>
    <row r="26" spans="1:7" s="23" customFormat="1" ht="22.5" customHeight="1">
      <c r="A26" s="35" t="s">
        <v>38</v>
      </c>
      <c r="B26" s="22" t="s">
        <v>38</v>
      </c>
      <c r="C26" s="22" t="s">
        <v>39</v>
      </c>
      <c r="D26" s="58" t="s">
        <v>0</v>
      </c>
      <c r="E26" s="67" t="s">
        <v>0</v>
      </c>
      <c r="F26" s="82"/>
      <c r="G26" s="77"/>
    </row>
    <row r="27" spans="1:7" ht="36" customHeight="1">
      <c r="A27" s="11" t="s">
        <v>40</v>
      </c>
      <c r="B27" s="13" t="s">
        <v>85</v>
      </c>
      <c r="C27" s="31" t="s">
        <v>41</v>
      </c>
      <c r="D27" s="59" t="s">
        <v>17</v>
      </c>
      <c r="E27" s="71">
        <v>1443.5</v>
      </c>
      <c r="F27" s="71"/>
      <c r="G27" s="76">
        <f t="shared" si="0"/>
        <v>0</v>
      </c>
    </row>
    <row r="28" spans="1:7" s="23" customFormat="1" ht="21" customHeight="1">
      <c r="A28" s="34" t="s">
        <v>42</v>
      </c>
      <c r="B28" s="22" t="s">
        <v>42</v>
      </c>
      <c r="C28" s="22" t="s">
        <v>43</v>
      </c>
      <c r="D28" s="58" t="s">
        <v>0</v>
      </c>
      <c r="E28" s="67" t="s">
        <v>0</v>
      </c>
      <c r="F28" s="82"/>
      <c r="G28" s="77"/>
    </row>
    <row r="29" spans="1:7" ht="28.5" customHeight="1">
      <c r="A29" s="10" t="s">
        <v>44</v>
      </c>
      <c r="B29" s="8" t="s">
        <v>112</v>
      </c>
      <c r="C29" s="27" t="s">
        <v>98</v>
      </c>
      <c r="D29" s="59" t="s">
        <v>17</v>
      </c>
      <c r="E29" s="68">
        <v>457.82</v>
      </c>
      <c r="F29" s="71"/>
      <c r="G29" s="76">
        <f t="shared" si="0"/>
        <v>0</v>
      </c>
    </row>
    <row r="30" spans="1:7" s="23" customFormat="1" ht="29.25" customHeight="1">
      <c r="A30" s="12" t="s">
        <v>45</v>
      </c>
      <c r="B30" s="8" t="s">
        <v>84</v>
      </c>
      <c r="C30" s="27" t="s">
        <v>99</v>
      </c>
      <c r="D30" s="59" t="s">
        <v>17</v>
      </c>
      <c r="E30" s="68">
        <v>457.82</v>
      </c>
      <c r="F30" s="71"/>
      <c r="G30" s="76">
        <f t="shared" si="0"/>
        <v>0</v>
      </c>
    </row>
    <row r="31" spans="1:7" s="23" customFormat="1" ht="21.75" customHeight="1">
      <c r="A31" s="34" t="s">
        <v>46</v>
      </c>
      <c r="B31" s="22" t="s">
        <v>46</v>
      </c>
      <c r="C31" s="22" t="s">
        <v>47</v>
      </c>
      <c r="D31" s="58" t="s">
        <v>0</v>
      </c>
      <c r="E31" s="67" t="s">
        <v>0</v>
      </c>
      <c r="F31" s="82"/>
      <c r="G31" s="77"/>
    </row>
    <row r="32" spans="1:7" ht="34.5" customHeight="1">
      <c r="A32" s="11" t="s">
        <v>48</v>
      </c>
      <c r="B32" s="8" t="s">
        <v>85</v>
      </c>
      <c r="C32" s="31" t="s">
        <v>100</v>
      </c>
      <c r="D32" s="59" t="s">
        <v>17</v>
      </c>
      <c r="E32" s="68">
        <v>457.82</v>
      </c>
      <c r="F32" s="71"/>
      <c r="G32" s="76">
        <f t="shared" si="0"/>
        <v>0</v>
      </c>
    </row>
    <row r="33" spans="1:7" s="23" customFormat="1" ht="19.5" customHeight="1">
      <c r="A33" s="34" t="s">
        <v>49</v>
      </c>
      <c r="B33" s="22" t="s">
        <v>49</v>
      </c>
      <c r="C33" s="22" t="s">
        <v>50</v>
      </c>
      <c r="D33" s="58" t="s">
        <v>0</v>
      </c>
      <c r="E33" s="67" t="s">
        <v>0</v>
      </c>
      <c r="F33" s="82"/>
      <c r="G33" s="77"/>
    </row>
    <row r="34" spans="1:7" ht="29.25" customHeight="1">
      <c r="A34" s="11" t="s">
        <v>51</v>
      </c>
      <c r="B34" s="8" t="s">
        <v>109</v>
      </c>
      <c r="C34" s="27" t="s">
        <v>101</v>
      </c>
      <c r="D34" s="59" t="s">
        <v>18</v>
      </c>
      <c r="E34" s="68">
        <v>8.3</v>
      </c>
      <c r="F34" s="71"/>
      <c r="G34" s="76">
        <f t="shared" si="0"/>
        <v>0</v>
      </c>
    </row>
    <row r="35" spans="1:7" s="23" customFormat="1" ht="33" customHeight="1">
      <c r="A35" s="10" t="s">
        <v>52</v>
      </c>
      <c r="B35" s="8" t="s">
        <v>113</v>
      </c>
      <c r="C35" s="27" t="s">
        <v>102</v>
      </c>
      <c r="D35" s="59" t="s">
        <v>23</v>
      </c>
      <c r="E35" s="68">
        <v>7.53</v>
      </c>
      <c r="F35" s="71"/>
      <c r="G35" s="76">
        <f t="shared" si="0"/>
        <v>0</v>
      </c>
    </row>
    <row r="36" spans="1:7" ht="27.75" customHeight="1">
      <c r="A36" s="14" t="s">
        <v>53</v>
      </c>
      <c r="B36" s="8" t="s">
        <v>114</v>
      </c>
      <c r="C36" s="27" t="s">
        <v>103</v>
      </c>
      <c r="D36" s="59" t="s">
        <v>18</v>
      </c>
      <c r="E36" s="68">
        <v>12.53</v>
      </c>
      <c r="F36" s="71"/>
      <c r="G36" s="76">
        <f t="shared" si="0"/>
        <v>0</v>
      </c>
    </row>
    <row r="37" spans="1:7" ht="23.25" customHeight="1">
      <c r="A37" s="7" t="s">
        <v>54</v>
      </c>
      <c r="B37" s="8" t="s">
        <v>115</v>
      </c>
      <c r="C37" s="32" t="s">
        <v>55</v>
      </c>
      <c r="D37" s="59" t="s">
        <v>18</v>
      </c>
      <c r="E37" s="68">
        <v>0.16</v>
      </c>
      <c r="F37" s="71"/>
      <c r="G37" s="76">
        <f t="shared" si="0"/>
        <v>0</v>
      </c>
    </row>
    <row r="38" spans="1:7" ht="25.5" customHeight="1">
      <c r="A38" s="7" t="s">
        <v>56</v>
      </c>
      <c r="B38" s="8" t="s">
        <v>115</v>
      </c>
      <c r="C38" s="32" t="s">
        <v>57</v>
      </c>
      <c r="D38" s="59" t="s">
        <v>17</v>
      </c>
      <c r="E38" s="68">
        <v>3.7</v>
      </c>
      <c r="F38" s="71"/>
      <c r="G38" s="76">
        <f t="shared" si="0"/>
        <v>0</v>
      </c>
    </row>
    <row r="39" spans="1:7" s="23" customFormat="1" ht="24" customHeight="1">
      <c r="A39" s="34" t="s">
        <v>58</v>
      </c>
      <c r="B39" s="22" t="s">
        <v>58</v>
      </c>
      <c r="C39" s="22" t="s">
        <v>59</v>
      </c>
      <c r="D39" s="58" t="s">
        <v>0</v>
      </c>
      <c r="E39" s="67" t="s">
        <v>0</v>
      </c>
      <c r="F39" s="82"/>
      <c r="G39" s="77"/>
    </row>
    <row r="40" spans="1:11" ht="24.75" customHeight="1">
      <c r="A40" s="9" t="s">
        <v>60</v>
      </c>
      <c r="B40" s="13" t="s">
        <v>116</v>
      </c>
      <c r="C40" s="26" t="s">
        <v>61</v>
      </c>
      <c r="D40" s="59" t="s">
        <v>17</v>
      </c>
      <c r="E40" s="68">
        <v>409.75</v>
      </c>
      <c r="F40" s="71"/>
      <c r="G40" s="76">
        <f t="shared" si="0"/>
        <v>0</v>
      </c>
      <c r="I40" s="20"/>
      <c r="J40" s="20"/>
      <c r="K40" s="20"/>
    </row>
    <row r="41" spans="1:7" ht="30.75" customHeight="1">
      <c r="A41" s="7" t="s">
        <v>62</v>
      </c>
      <c r="B41" s="8" t="s">
        <v>89</v>
      </c>
      <c r="C41" s="32" t="s">
        <v>63</v>
      </c>
      <c r="D41" s="59" t="s">
        <v>17</v>
      </c>
      <c r="E41" s="68">
        <v>409.75</v>
      </c>
      <c r="F41" s="71"/>
      <c r="G41" s="76">
        <f t="shared" si="0"/>
        <v>0</v>
      </c>
    </row>
    <row r="42" spans="1:7" ht="30.75" customHeight="1">
      <c r="A42" s="7" t="s">
        <v>64</v>
      </c>
      <c r="B42" s="8" t="s">
        <v>117</v>
      </c>
      <c r="C42" s="32" t="s">
        <v>104</v>
      </c>
      <c r="D42" s="59" t="s">
        <v>17</v>
      </c>
      <c r="E42" s="68">
        <v>164.54</v>
      </c>
      <c r="F42" s="71"/>
      <c r="G42" s="76">
        <f t="shared" si="0"/>
        <v>0</v>
      </c>
    </row>
    <row r="43" spans="1:7" ht="30.75" customHeight="1">
      <c r="A43" s="10" t="s">
        <v>65</v>
      </c>
      <c r="B43" s="8" t="s">
        <v>118</v>
      </c>
      <c r="C43" s="27" t="s">
        <v>66</v>
      </c>
      <c r="D43" s="59" t="s">
        <v>17</v>
      </c>
      <c r="E43" s="68">
        <v>1394.42</v>
      </c>
      <c r="F43" s="71"/>
      <c r="G43" s="76">
        <f t="shared" si="0"/>
        <v>0</v>
      </c>
    </row>
    <row r="44" spans="1:7" ht="34.5" customHeight="1">
      <c r="A44" s="10" t="s">
        <v>67</v>
      </c>
      <c r="B44" s="8" t="s">
        <v>87</v>
      </c>
      <c r="C44" s="27" t="s">
        <v>68</v>
      </c>
      <c r="D44" s="59" t="s">
        <v>17</v>
      </c>
      <c r="E44" s="68" t="s">
        <v>69</v>
      </c>
      <c r="F44" s="71"/>
      <c r="G44" s="76">
        <f t="shared" si="0"/>
        <v>0</v>
      </c>
    </row>
    <row r="45" spans="1:7" ht="30" customHeight="1">
      <c r="A45" s="10" t="s">
        <v>70</v>
      </c>
      <c r="B45" s="8" t="s">
        <v>88</v>
      </c>
      <c r="C45" s="27" t="s">
        <v>71</v>
      </c>
      <c r="D45" s="59" t="s">
        <v>72</v>
      </c>
      <c r="E45" s="68">
        <v>3</v>
      </c>
      <c r="F45" s="71"/>
      <c r="G45" s="76">
        <f t="shared" si="0"/>
        <v>0</v>
      </c>
    </row>
    <row r="46" spans="1:7" ht="30.75" customHeight="1">
      <c r="A46" s="10" t="s">
        <v>73</v>
      </c>
      <c r="B46" s="8" t="s">
        <v>88</v>
      </c>
      <c r="C46" s="27" t="s">
        <v>74</v>
      </c>
      <c r="D46" s="59" t="s">
        <v>72</v>
      </c>
      <c r="E46" s="68">
        <v>3</v>
      </c>
      <c r="F46" s="71"/>
      <c r="G46" s="76">
        <f t="shared" si="0"/>
        <v>0</v>
      </c>
    </row>
    <row r="47" spans="1:7" ht="31.5" customHeight="1">
      <c r="A47" s="10" t="s">
        <v>75</v>
      </c>
      <c r="B47" s="8" t="s">
        <v>119</v>
      </c>
      <c r="C47" s="27" t="s">
        <v>76</v>
      </c>
      <c r="D47" s="59" t="s">
        <v>23</v>
      </c>
      <c r="E47" s="68">
        <v>16</v>
      </c>
      <c r="F47" s="71"/>
      <c r="G47" s="76">
        <f t="shared" si="0"/>
        <v>0</v>
      </c>
    </row>
    <row r="48" spans="1:7" ht="28.5" customHeight="1">
      <c r="A48" s="15" t="s">
        <v>77</v>
      </c>
      <c r="B48" s="18" t="s">
        <v>78</v>
      </c>
      <c r="C48" s="28" t="s">
        <v>79</v>
      </c>
      <c r="D48" s="59" t="s">
        <v>72</v>
      </c>
      <c r="E48" s="68">
        <v>1</v>
      </c>
      <c r="F48" s="71"/>
      <c r="G48" s="76">
        <f t="shared" si="0"/>
        <v>0</v>
      </c>
    </row>
    <row r="49" spans="1:7" ht="24.75" customHeight="1">
      <c r="A49" s="52" t="s">
        <v>106</v>
      </c>
      <c r="B49" s="53"/>
      <c r="C49" s="53"/>
      <c r="D49" s="53"/>
      <c r="E49" s="53"/>
      <c r="F49" s="54"/>
      <c r="G49" s="64">
        <f>SUM(G9:G48)</f>
        <v>0</v>
      </c>
    </row>
    <row r="50" spans="1:7" ht="18" customHeight="1">
      <c r="A50" s="55" t="s">
        <v>105</v>
      </c>
      <c r="B50" s="56"/>
      <c r="C50" s="56"/>
      <c r="D50" s="56"/>
      <c r="E50" s="56"/>
      <c r="F50" s="57"/>
      <c r="G50" s="64">
        <f>G49*0.23</f>
        <v>0</v>
      </c>
    </row>
    <row r="51" spans="1:7" ht="24" customHeight="1">
      <c r="A51" s="55" t="s">
        <v>107</v>
      </c>
      <c r="B51" s="56"/>
      <c r="C51" s="56"/>
      <c r="D51" s="56"/>
      <c r="E51" s="56"/>
      <c r="F51" s="57"/>
      <c r="G51" s="64">
        <f>(G49+G50)</f>
        <v>0</v>
      </c>
    </row>
    <row r="52" spans="1:7" s="2" customFormat="1" ht="24" customHeight="1">
      <c r="A52" s="62"/>
      <c r="B52" s="62"/>
      <c r="C52" s="62"/>
      <c r="D52" s="62"/>
      <c r="E52" s="69"/>
      <c r="F52" s="83"/>
      <c r="G52" s="78"/>
    </row>
    <row r="53" spans="1:7" s="2" customFormat="1" ht="24" customHeight="1">
      <c r="A53" s="62"/>
      <c r="B53" s="62"/>
      <c r="C53" s="62"/>
      <c r="D53" s="62"/>
      <c r="E53" s="63" t="s">
        <v>124</v>
      </c>
      <c r="F53" s="63"/>
      <c r="G53" s="63"/>
    </row>
    <row r="54" spans="5:7" ht="15" customHeight="1">
      <c r="E54" s="20" t="s">
        <v>125</v>
      </c>
      <c r="F54" s="20"/>
      <c r="G54" s="20"/>
    </row>
    <row r="55" spans="5:7" ht="14.25">
      <c r="E55" s="20"/>
      <c r="F55" s="20"/>
      <c r="G55" s="20"/>
    </row>
  </sheetData>
  <sheetProtection/>
  <mergeCells count="13">
    <mergeCell ref="A2:G2"/>
    <mergeCell ref="C4:F5"/>
    <mergeCell ref="A49:F49"/>
    <mergeCell ref="A50:F50"/>
    <mergeCell ref="A51:F51"/>
    <mergeCell ref="E53:G53"/>
    <mergeCell ref="A1:C1"/>
    <mergeCell ref="I40:K40"/>
    <mergeCell ref="A3:F3"/>
    <mergeCell ref="A4:B4"/>
    <mergeCell ref="D1:G1"/>
    <mergeCell ref="E54:G55"/>
    <mergeCell ref="A5:B5"/>
  </mergeCells>
  <printOptions/>
  <pageMargins left="0.5416666666666666" right="0.5416666666666666" top="0.3611111111111111" bottom="0.3611111111111111" header="0.3" footer="0.3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PZDP w Radomiu</cp:lastModifiedBy>
  <dcterms:created xsi:type="dcterms:W3CDTF">2019-05-27T11:32:40Z</dcterms:created>
  <dcterms:modified xsi:type="dcterms:W3CDTF">2019-08-09T08:21:00Z</dcterms:modified>
  <cp:category/>
  <cp:version/>
  <cp:contentType/>
  <cp:contentStatus/>
</cp:coreProperties>
</file>