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____Przetargi 2019\Zad. 18 Rozbudowa drogi powiatowej nr 3539W Radom - Gebarzów - Polany (III Etap)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Arkusz1!$A$1:$G$74</definedName>
    <definedName name="_xlnm.Print_Titles" localSheetId="0">Arkusz1!$5:$6</definedName>
  </definedNames>
  <calcPr calcId="152511" fullPrecision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7" i="1" l="1"/>
  <c r="G57" i="1" l="1"/>
  <c r="G42" i="1"/>
  <c r="G41" i="1"/>
  <c r="G40" i="1"/>
  <c r="G27" i="1"/>
  <c r="G58" i="1" l="1"/>
  <c r="G64" i="1" l="1"/>
  <c r="G12" i="1" l="1"/>
  <c r="G11" i="1"/>
  <c r="G39" i="1"/>
  <c r="G14" i="1"/>
  <c r="G13" i="1"/>
  <c r="G67" i="1" l="1"/>
  <c r="G19" i="1" l="1"/>
  <c r="G66" i="1" l="1"/>
  <c r="G65" i="1"/>
  <c r="G63" i="1"/>
  <c r="G62" i="1"/>
  <c r="G61" i="1"/>
  <c r="G60" i="1"/>
  <c r="G53" i="1"/>
  <c r="G33" i="1"/>
  <c r="G32" i="1"/>
  <c r="G34" i="1"/>
  <c r="G29" i="1"/>
  <c r="G28" i="1"/>
  <c r="G26" i="1"/>
  <c r="G25" i="1"/>
  <c r="G44" i="1"/>
  <c r="G43" i="1"/>
  <c r="G38" i="1"/>
  <c r="G37" i="1"/>
  <c r="G36" i="1"/>
  <c r="G54" i="1"/>
  <c r="G51" i="1"/>
  <c r="G50" i="1"/>
  <c r="G24" i="1"/>
  <c r="G23" i="1"/>
  <c r="G31" i="1"/>
  <c r="G15" i="1"/>
  <c r="G9" i="1"/>
  <c r="G56" i="1" l="1"/>
  <c r="G46" i="1"/>
  <c r="G16" i="1" l="1"/>
  <c r="G10" i="1"/>
  <c r="G18" i="1"/>
  <c r="G49" i="1"/>
  <c r="G21" i="1"/>
  <c r="G22" i="1"/>
  <c r="G55" i="1"/>
  <c r="G45" i="1"/>
  <c r="G8" i="1"/>
  <c r="G68" i="1" l="1"/>
  <c r="G69" i="1" s="1"/>
  <c r="G70" i="1" s="1"/>
</calcChain>
</file>

<file path=xl/sharedStrings.xml><?xml version="1.0" encoding="utf-8"?>
<sst xmlns="http://schemas.openxmlformats.org/spreadsheetml/2006/main" count="233" uniqueCount="160">
  <si>
    <t>Lp.</t>
  </si>
  <si>
    <t>Opis</t>
  </si>
  <si>
    <t>Koszt jedn.</t>
  </si>
  <si>
    <t>km</t>
  </si>
  <si>
    <t>m3</t>
  </si>
  <si>
    <t>szt.</t>
  </si>
  <si>
    <t>m2</t>
  </si>
  <si>
    <t>m</t>
  </si>
  <si>
    <t>szt</t>
  </si>
  <si>
    <t>Podstawa wyceny</t>
  </si>
  <si>
    <t>Jedn. miary</t>
  </si>
  <si>
    <t>Iłość</t>
  </si>
  <si>
    <t>Wartość zł       (5x6)</t>
  </si>
  <si>
    <t>D.01.01.01</t>
  </si>
  <si>
    <t>D.01.02.01</t>
  </si>
  <si>
    <t>D.01.02.04</t>
  </si>
  <si>
    <t>2</t>
  </si>
  <si>
    <t>D.02.01.01</t>
  </si>
  <si>
    <t>Formowanie  i  zagęszczenie  nasypów</t>
  </si>
  <si>
    <t>D.02.03.01</t>
  </si>
  <si>
    <t>3</t>
  </si>
  <si>
    <t xml:space="preserve">Przepusty rurowe pod zjazdami - ścianki czołowe dla rur o śr. 40 cm </t>
  </si>
  <si>
    <t>Obrzeża betonowe o wym. 30x8 cm na podsypce cem.piaskowej z wyp.spoin zaprawą cem.  Wraz z wykonaniem ławy  betonowej</t>
  </si>
  <si>
    <t>Krawężniki betonowe wystające o wym. 20x30 cm na podsypce cem.piaskowej wraz z  wykonaniem  ławy betonowej z  oporem</t>
  </si>
  <si>
    <t xml:space="preserve">Nawierzchnia z tłucznia kamiennego 0/31,5- pobocza - grub.po zagęszcz.10 cm </t>
  </si>
  <si>
    <t>4</t>
  </si>
  <si>
    <t>D.05.03.26</t>
  </si>
  <si>
    <t>D.05.03.05</t>
  </si>
  <si>
    <t>5</t>
  </si>
  <si>
    <t>D.08.02.02</t>
  </si>
  <si>
    <t>6</t>
  </si>
  <si>
    <t>D.08.01.01</t>
  </si>
  <si>
    <t>D.08.03.01</t>
  </si>
  <si>
    <t>D.06.01.01</t>
  </si>
  <si>
    <t>D.07.01.01</t>
  </si>
  <si>
    <t>D.07.02.01</t>
  </si>
  <si>
    <t>7</t>
  </si>
  <si>
    <t>8</t>
  </si>
  <si>
    <t>10</t>
  </si>
  <si>
    <t>Zabezpieczenie punktów  osnowy geodezyjnej</t>
  </si>
  <si>
    <t>Frezowanie korekcyjne  nawierzchni  z asfaltobetonu</t>
  </si>
  <si>
    <t>Mechaniczne rozebranie nawierzchni zjazdów z odwozem</t>
  </si>
  <si>
    <t>D.04.04.02</t>
  </si>
  <si>
    <t>D.04.05.01</t>
  </si>
  <si>
    <t xml:space="preserve">Wykonanie ubezpieczenia płytami ażurowymi typu ECO rowu   </t>
  </si>
  <si>
    <t>D.06.02.01</t>
  </si>
  <si>
    <t xml:space="preserve">Przepusty rurowe pod drogą - ścianki czołowe dla rur o śr. 80 cm 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</si>
  <si>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</si>
  <si>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</si>
  <si>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</si>
  <si>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</si>
  <si>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</si>
  <si>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</si>
  <si>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</si>
  <si>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</si>
  <si>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</si>
  <si>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</si>
  <si>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</si>
  <si>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</si>
  <si>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</si>
  <si>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</si>
  <si>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26</t>
  </si>
  <si>
    <t>D.05.05.01</t>
  </si>
  <si>
    <t>D.04.07.01</t>
  </si>
  <si>
    <t>Nawierzchnia z mieszanek mineralno  bitumicznych warstwa  wiążąca AC16W 50/70 - grub.po zagęszcz. 5 cm  wraz z oczyszczeniem  i  skropieniem</t>
  </si>
  <si>
    <t>27</t>
  </si>
  <si>
    <t>28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</si>
  <si>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</si>
  <si>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</si>
  <si>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</si>
  <si>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</si>
  <si>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</si>
  <si>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</si>
  <si>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</si>
  <si>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</si>
  <si>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</si>
  <si>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Kalkulacja własna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</si>
  <si>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</si>
  <si>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</si>
  <si>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</si>
  <si>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</si>
  <si>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</si>
  <si>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</si>
  <si>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</si>
  <si>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</si>
  <si>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</si>
  <si>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</si>
  <si>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</si>
  <si>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 xml:space="preserve">Nawierzchnia z kostki betonowej o wys. 8 cm na podsypce cem.piaskowej z wyp.spoin piaskiem                     </t>
  </si>
  <si>
    <t>t</t>
  </si>
  <si>
    <t xml:space="preserve">Wyrównanie istniejącej podbudowy mieszanką mineralno-asfaltową z wbudowaniem </t>
  </si>
  <si>
    <t>Rozebranie tablic starych znaków drogowych</t>
  </si>
  <si>
    <t xml:space="preserve">Rozebranie słupków do znaków </t>
  </si>
  <si>
    <t>23</t>
  </si>
  <si>
    <t>25</t>
  </si>
  <si>
    <t>29</t>
  </si>
  <si>
    <t>50</t>
  </si>
  <si>
    <t>51</t>
  </si>
  <si>
    <t>52</t>
  </si>
  <si>
    <t>53</t>
  </si>
  <si>
    <t xml:space="preserve">Przestawienie  kapliczki </t>
  </si>
  <si>
    <t>D.05.03.11</t>
  </si>
  <si>
    <t>Rozebranie przepustów rurowych d=80</t>
  </si>
  <si>
    <t>Rozebrabie ścianek czołowych przepustów</t>
  </si>
  <si>
    <t xml:space="preserve">Przepusty rurowe pod ścieżką - ścianki czołowe dla rur o śr. 40 cm </t>
  </si>
  <si>
    <t>Podbudowa z kruszywa  keramazytu - warstwa  o  grubości 40  cm  docieplenie  wodociągu.</t>
  </si>
  <si>
    <t xml:space="preserve">Montaż laminowanych lub  stalowych  półek  dla  płazów w istniejących przepustach pod drogą </t>
  </si>
  <si>
    <t>KNR 2-33     0209-03 - analogia</t>
  </si>
  <si>
    <t>KNR 2-33     0302-01 - analogia</t>
  </si>
  <si>
    <t>Betonowanie konstrukcji  zbrojonych  - płyty  przejściowe</t>
  </si>
  <si>
    <t>KNR 2-33     0209-02 - analogia</t>
  </si>
  <si>
    <t>kpl</t>
  </si>
  <si>
    <t>Odmulenie  koryta  rowu  przy  przepustach  po  5 mb z każdej strony  z wykonaniem narzutu z kamienia polnego gr 15 cm z umocnieniem brzegów podwójną faszyną.</t>
  </si>
  <si>
    <t xml:space="preserve">Przymocowanie tablic znaków drogowych zakazu,nakazu,ostrzegawczych,informacyjnych o pow. do 0.3 m2 wg projektu stałej organizacji ruchu  </t>
  </si>
  <si>
    <t>Wykonanie oznakowania  poziomego grubowarstwowego (strukturalnego chemoutwardzonego) według projektu  stałej  organizacji ruchu</t>
  </si>
  <si>
    <t>Wykonanie oznakowania  poziomego ciągu pieszo-rowerowego symbolami P-23</t>
  </si>
  <si>
    <t>Montaż balustrady U11a</t>
  </si>
  <si>
    <t>Roboty pomiarowe przy liniowych robotach ziemnych - trasa dróg w terenie równinnym, inwentaryzacja powykonawcza, wytyczenie granic działek  zgodnie z decyzją ZRID</t>
  </si>
  <si>
    <t>ROBOTY PRZYGOTOWAWCZE</t>
  </si>
  <si>
    <t xml:space="preserve">ROBOTY ZIEMNE                </t>
  </si>
  <si>
    <t xml:space="preserve">PODBUDOWY            </t>
  </si>
  <si>
    <t xml:space="preserve">NAWIERZCHNIE            </t>
  </si>
  <si>
    <t>Podbudowa z kruszywa łamanego 0/31,5 - warstwa dolna o grubości po zagęszczeniu 15 cm (chodnik)</t>
  </si>
  <si>
    <t xml:space="preserve">Podbudowa z gruntu stabilizowanego cementem 2,5 MPa wyk. grub.podbudowy po zagęszczeniu 10 cm (chodnik) </t>
  </si>
  <si>
    <t>Podbudowa z kruszywa łamanego 0/31,5 - warstwa dolna o grubości po zagęszczeniu 10 cm (ścieżka rowerowa)</t>
  </si>
  <si>
    <t>Podbudowa z gruntu stabilizowanego cementem 2,5 MPa wyk. grub.podbudowy po zagęszczeniu 10 cm( ścieżka rowerowa, zjazdy) 3172 +247</t>
  </si>
  <si>
    <t>Nawierzchnia AC11S 50/70-55 - grub.po zagęszcz. 4 cm  wraz z oczyszczeniem  i  skropieniem  (ścieżka rowerowa)</t>
  </si>
  <si>
    <t>Podbudowa z gruntu stabilizowanego cementem 2,5 MPa wyk. grub.podbudowy po zagęszczeniu 15 cm z  dowozem  z wytwórni (poszerzenia  jezdni)</t>
  </si>
  <si>
    <t xml:space="preserve">Podbudowa z kruszywa łamanego 0/63 - warstwa dolna o grubości po zagęszczeniu 20 cm (poszerzenia jezdni, zjazdy) </t>
  </si>
  <si>
    <t>Podbudowa  z  mieszanki mineralno asfaltowej AC16P 50/70 dla KR3 grubości  6,0 cm  wraz z oczyszczeniem  i  skropieniem (poszerzenia  i przekopy  pod  przepusty)</t>
  </si>
  <si>
    <t xml:space="preserve">Nawierzchnia z mieszanek mineralno  bitumicznych warstwa  ścieralna AC11s 50/70 - grub.po zagęszcz. 4 cm  wraz z oczyszczeniem  i  skropieniem. (droga powiatowa - 11268 m2)                                                 </t>
  </si>
  <si>
    <t xml:space="preserve">ODWODNIENIE          </t>
  </si>
  <si>
    <t xml:space="preserve">ELEMENTY ULIC      </t>
  </si>
  <si>
    <t xml:space="preserve">ROBOTY WYKOŃCZENIOWE    </t>
  </si>
  <si>
    <t>URZĄDZENIA BEZPIECZEŃSTWA RUCHU</t>
  </si>
  <si>
    <t>Montaż konstrukcji pomostu kładki na łożyskach , z montażem  barier, płyt pomostowych i z zabezpieczeniem antykorozyjnym.</t>
  </si>
  <si>
    <t>Wykonanie przyczółków  żelbetowych w deskowaniu  systemowym z montażem  łożysk, z przygotowaniem  i montażem zbrojenia,  z robotami ziemnymi i izolacyjnymi</t>
  </si>
  <si>
    <t>Ścinanie drzew piłą mechaniczną (śr. 35-75 cm)  wraz z karczowaniem pni i wywiezieniem poza teren  budowy.</t>
  </si>
  <si>
    <t xml:space="preserve">Przepusty rurowe pod zjazdami - rury HDPE o śr. 40 cm  z podsypką i  zasypką  piaskiem. </t>
  </si>
  <si>
    <t>Przepusty rurowe pod drogą - rury HDPE o śr. 80 cm  z podsypką i  zasypką    piaskiem.</t>
  </si>
  <si>
    <t>Przepusty rurowe pod ścieżką - rury HDPE o śr. 40 cm  z podsypką i  zasypką    piaskiem.</t>
  </si>
  <si>
    <t>Rowy kryte pod peronem  i  chodnikiem - rury HDPE o śr. 40 cm  z podsypką i  zasypką piaskiem.</t>
  </si>
  <si>
    <t xml:space="preserve">Rowy  kryte  pod  peronami  i chodnikiem - ścianki czołowe dla rur o śr. 40 cm. </t>
  </si>
  <si>
    <t>Studnie rewizyjne z kręgów betonowych o śr. 1200 mm w gotowym wykopie o głębok. do 3m z obsypką piaskiem.</t>
  </si>
  <si>
    <t xml:space="preserve">Słupki do znaków drogowych z rur stalowych o śr. 60 mm </t>
  </si>
  <si>
    <t>Słupki do znaków drogowych z rur stalowych o śr. 60 mm z wysięgnikiem</t>
  </si>
  <si>
    <t xml:space="preserve">Montaż balustrady U12a typ olsztyński  </t>
  </si>
  <si>
    <t>Roboty ziemne wykonywane  w gr.kat.III z transportem urobku w obrębie lub poza teren  budowy                                                                                                         ścieżka  rowerowa - 1993,75  m3                                                                                            poszerzenia  - 1196,25 m3                                                                                                                         zjazdy z kruszywa - 74,1  m3                                                                                                                 chodniki -32,0 m3                                                                                                                                                      skrzyżowanie -  30,0 m3</t>
  </si>
  <si>
    <t>Montaż bariery ochronnej  stalowej  jednostronnej z zakończeniami  U-14a</t>
  </si>
  <si>
    <t>KOSZTORYS OFERTOWY</t>
  </si>
  <si>
    <t>od km  5+150.00 do km  6+745.00 odcinek dł. 1595.00 m</t>
  </si>
  <si>
    <t>Razem wartość NETTO</t>
  </si>
  <si>
    <t>Podatek Vat 23%</t>
  </si>
  <si>
    <t>Ogółem wartość BRUTTO</t>
  </si>
  <si>
    <t>ROZBUDOWA DROGI POWIATOWEJ NR 3539W Radom -Gębarzów -Polany 
wraz z budową ścieżki rowerowej (III Etap)</t>
  </si>
  <si>
    <t>Formularz 2.2. do SIWZ</t>
  </si>
  <si>
    <t>……………………………………………………………….</t>
  </si>
  <si>
    <t>(podpis i pieczęć upełnomocnionego przedstawiciela Wykonawcy)</t>
  </si>
  <si>
    <t>Warstwa geosiatki na  połączzeniu istniejącej nawierzchni bitumicznej  i  poszerzonej  jezdni o wytrzymałości  na  zerwanie  min 75kN/m szer. 1.2 m</t>
  </si>
  <si>
    <t>Podbudowa  z  mieszanki mineralno asfaltowej AC16P 50/70 dla KR3 w ilości  100kg/m2 wraz z oczyszczeniem  i  skropieniem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</si>
</sst>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/>
    <xf numFmtId="0" fontId="2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view="pageBreakPreview" zoomScaleNormal="100" zoomScaleSheetLayoutView="100" workbookViewId="0">
      <selection activeCell="C33" sqref="C33"/>
    </sheetView>
  </sheetViews>
  <sheetFormatPr defaultRowHeight="14.4" x14ac:dyDescent="0.3"/>
  <cols>
    <col min="1" max="1" width="7.5546875" style="1" customWidth="1"/>
    <col min="2" max="2" width="11.44140625" customWidth="1"/>
    <col min="3" max="3" width="50.6640625" style="2" customWidth="1"/>
    <col min="4" max="4" width="7.33203125" style="3" customWidth="1"/>
    <col min="5" max="5" width="9.109375" style="3"/>
    <col min="6" max="6" width="9.5546875" style="3" bestFit="1" customWidth="1"/>
    <col min="7" max="7" width="12.88671875" style="4" customWidth="1"/>
  </cols>
  <sheetData>
    <row r="1" spans="1:7" x14ac:dyDescent="0.3">
      <c r="F1" s="3" t="s">
        <v>155</v>
      </c>
    </row>
    <row r="2" spans="1:7" x14ac:dyDescent="0.3">
      <c r="A2" s="49" t="s">
        <v>149</v>
      </c>
      <c r="B2" s="49"/>
      <c r="C2" s="49"/>
      <c r="D2" s="49"/>
      <c r="E2" s="49"/>
      <c r="F2" s="49"/>
      <c r="G2" s="49"/>
    </row>
    <row r="3" spans="1:7" ht="28.5" customHeight="1" x14ac:dyDescent="0.3">
      <c r="A3" s="46" t="s">
        <v>154</v>
      </c>
      <c r="B3" s="47"/>
      <c r="C3" s="47"/>
      <c r="D3" s="47"/>
      <c r="E3" s="47"/>
      <c r="F3" s="47"/>
      <c r="G3" s="47"/>
    </row>
    <row r="4" spans="1:7" x14ac:dyDescent="0.3">
      <c r="A4" s="48" t="s">
        <v>150</v>
      </c>
      <c r="B4" s="48"/>
      <c r="C4" s="48"/>
      <c r="D4" s="48"/>
      <c r="E4" s="48"/>
      <c r="F4" s="48"/>
      <c r="G4" s="48"/>
    </row>
    <row r="5" spans="1:7" ht="26.4" x14ac:dyDescent="0.3">
      <c r="A5" s="5" t="s">
        <v>0</v>
      </c>
      <c r="B5" s="6" t="s">
        <v>9</v>
      </c>
      <c r="C5" s="7" t="s">
        <v>1</v>
      </c>
      <c r="D5" s="6" t="s">
        <v>10</v>
      </c>
      <c r="E5" s="7" t="s">
        <v>11</v>
      </c>
      <c r="F5" s="6" t="s">
        <v>2</v>
      </c>
      <c r="G5" s="8" t="s">
        <v>12</v>
      </c>
    </row>
    <row r="6" spans="1:7" x14ac:dyDescent="0.3">
      <c r="A6" s="5">
        <v>1</v>
      </c>
      <c r="B6" s="9">
        <v>2</v>
      </c>
      <c r="C6" s="7">
        <v>3</v>
      </c>
      <c r="D6" s="6">
        <v>4</v>
      </c>
      <c r="E6" s="7">
        <v>5</v>
      </c>
      <c r="F6" s="6">
        <v>6</v>
      </c>
      <c r="G6" s="6">
        <v>7</v>
      </c>
    </row>
    <row r="7" spans="1:7" x14ac:dyDescent="0.3">
      <c r="A7" s="40"/>
      <c r="B7" s="40"/>
      <c r="C7" s="39" t="s">
        <v>118</v>
      </c>
      <c r="D7" s="41"/>
      <c r="E7" s="42"/>
      <c r="F7" s="41"/>
      <c r="G7" s="43"/>
    </row>
    <row r="8" spans="1:7" ht="39.6" x14ac:dyDescent="0.3">
      <c r="A8" s="10">
        <v>1</v>
      </c>
      <c r="B8" s="11" t="s">
        <v>13</v>
      </c>
      <c r="C8" s="12" t="s">
        <v>117</v>
      </c>
      <c r="D8" s="13" t="s">
        <v>3</v>
      </c>
      <c r="E8" s="14">
        <v>1.6</v>
      </c>
      <c r="F8" s="15"/>
      <c r="G8" s="16">
        <f t="shared" ref="G8:G16" si="0">E8*F8</f>
        <v>0</v>
      </c>
    </row>
    <row r="9" spans="1:7" x14ac:dyDescent="0.3">
      <c r="A9" s="10" t="s">
        <v>16</v>
      </c>
      <c r="B9" s="11"/>
      <c r="C9" s="12" t="s">
        <v>39</v>
      </c>
      <c r="D9" s="13" t="s">
        <v>8</v>
      </c>
      <c r="E9" s="17">
        <v>4</v>
      </c>
      <c r="F9" s="15"/>
      <c r="G9" s="16">
        <f t="shared" si="0"/>
        <v>0</v>
      </c>
    </row>
    <row r="10" spans="1:7" ht="21" customHeight="1" x14ac:dyDescent="0.3">
      <c r="A10" s="10" t="s">
        <v>20</v>
      </c>
      <c r="B10" s="18" t="s">
        <v>15</v>
      </c>
      <c r="C10" s="12" t="s">
        <v>41</v>
      </c>
      <c r="D10" s="13" t="s">
        <v>6</v>
      </c>
      <c r="E10" s="17">
        <v>307</v>
      </c>
      <c r="F10" s="15"/>
      <c r="G10" s="16">
        <f t="shared" si="0"/>
        <v>0</v>
      </c>
    </row>
    <row r="11" spans="1:7" ht="19.5" customHeight="1" x14ac:dyDescent="0.3">
      <c r="A11" s="10" t="s">
        <v>25</v>
      </c>
      <c r="B11" s="18" t="s">
        <v>15</v>
      </c>
      <c r="C11" s="12" t="s">
        <v>102</v>
      </c>
      <c r="D11" s="13" t="s">
        <v>7</v>
      </c>
      <c r="E11" s="17">
        <v>42.5</v>
      </c>
      <c r="F11" s="15"/>
      <c r="G11" s="16">
        <f t="shared" si="0"/>
        <v>0</v>
      </c>
    </row>
    <row r="12" spans="1:7" ht="18.75" customHeight="1" x14ac:dyDescent="0.3">
      <c r="A12" s="10" t="s">
        <v>28</v>
      </c>
      <c r="B12" s="18" t="s">
        <v>15</v>
      </c>
      <c r="C12" s="12" t="s">
        <v>103</v>
      </c>
      <c r="D12" s="13" t="s">
        <v>4</v>
      </c>
      <c r="E12" s="17">
        <v>13.7</v>
      </c>
      <c r="F12" s="15"/>
      <c r="G12" s="16">
        <f t="shared" si="0"/>
        <v>0</v>
      </c>
    </row>
    <row r="13" spans="1:7" x14ac:dyDescent="0.3">
      <c r="A13" s="10" t="s">
        <v>30</v>
      </c>
      <c r="B13" s="11" t="s">
        <v>15</v>
      </c>
      <c r="C13" s="19" t="s">
        <v>91</v>
      </c>
      <c r="D13" s="13" t="s">
        <v>5</v>
      </c>
      <c r="E13" s="20">
        <v>14</v>
      </c>
      <c r="F13" s="15"/>
      <c r="G13" s="16">
        <f t="shared" si="0"/>
        <v>0</v>
      </c>
    </row>
    <row r="14" spans="1:7" x14ac:dyDescent="0.3">
      <c r="A14" s="10" t="s">
        <v>36</v>
      </c>
      <c r="B14" s="11" t="s">
        <v>15</v>
      </c>
      <c r="C14" s="21" t="s">
        <v>92</v>
      </c>
      <c r="D14" s="13" t="s">
        <v>5</v>
      </c>
      <c r="E14" s="20">
        <v>8</v>
      </c>
      <c r="F14" s="15"/>
      <c r="G14" s="16">
        <f t="shared" si="0"/>
        <v>0</v>
      </c>
    </row>
    <row r="15" spans="1:7" x14ac:dyDescent="0.3">
      <c r="A15" s="10" t="s">
        <v>37</v>
      </c>
      <c r="B15" s="22" t="s">
        <v>101</v>
      </c>
      <c r="C15" s="12" t="s">
        <v>40</v>
      </c>
      <c r="D15" s="13" t="s">
        <v>6</v>
      </c>
      <c r="E15" s="14">
        <v>1600</v>
      </c>
      <c r="F15" s="15"/>
      <c r="G15" s="16">
        <f t="shared" si="0"/>
        <v>0</v>
      </c>
    </row>
    <row r="16" spans="1:7" ht="26.4" x14ac:dyDescent="0.3">
      <c r="A16" s="10" t="s">
        <v>47</v>
      </c>
      <c r="B16" s="11" t="s">
        <v>14</v>
      </c>
      <c r="C16" s="12" t="s">
        <v>137</v>
      </c>
      <c r="D16" s="13" t="s">
        <v>5</v>
      </c>
      <c r="E16" s="17">
        <v>95</v>
      </c>
      <c r="F16" s="15"/>
      <c r="G16" s="16">
        <f t="shared" si="0"/>
        <v>0</v>
      </c>
    </row>
    <row r="17" spans="1:7" x14ac:dyDescent="0.3">
      <c r="A17" s="40"/>
      <c r="B17" s="40"/>
      <c r="C17" s="39" t="s">
        <v>119</v>
      </c>
      <c r="D17" s="41"/>
      <c r="E17" s="42"/>
      <c r="F17" s="41"/>
      <c r="G17" s="43"/>
    </row>
    <row r="18" spans="1:7" ht="92.4" x14ac:dyDescent="0.3">
      <c r="A18" s="10" t="s">
        <v>38</v>
      </c>
      <c r="B18" s="11" t="s">
        <v>17</v>
      </c>
      <c r="C18" s="12" t="s">
        <v>147</v>
      </c>
      <c r="D18" s="13" t="s">
        <v>4</v>
      </c>
      <c r="E18" s="17">
        <v>3326.1</v>
      </c>
      <c r="F18" s="15"/>
      <c r="G18" s="16">
        <f t="shared" ref="G18:G67" si="1">E18*F18</f>
        <v>0</v>
      </c>
    </row>
    <row r="19" spans="1:7" x14ac:dyDescent="0.3">
      <c r="A19" s="10" t="s">
        <v>48</v>
      </c>
      <c r="B19" s="11" t="s">
        <v>19</v>
      </c>
      <c r="C19" s="12" t="s">
        <v>18</v>
      </c>
      <c r="D19" s="13" t="s">
        <v>4</v>
      </c>
      <c r="E19" s="17">
        <v>114</v>
      </c>
      <c r="F19" s="15"/>
      <c r="G19" s="16">
        <f t="shared" si="1"/>
        <v>0</v>
      </c>
    </row>
    <row r="20" spans="1:7" x14ac:dyDescent="0.3">
      <c r="A20" s="40"/>
      <c r="B20" s="40"/>
      <c r="C20" s="39" t="s">
        <v>120</v>
      </c>
      <c r="D20" s="41"/>
      <c r="E20" s="42"/>
      <c r="F20" s="41"/>
      <c r="G20" s="43"/>
    </row>
    <row r="21" spans="1:7" ht="26.4" x14ac:dyDescent="0.3">
      <c r="A21" s="10" t="s">
        <v>49</v>
      </c>
      <c r="B21" s="22" t="s">
        <v>42</v>
      </c>
      <c r="C21" s="12" t="s">
        <v>122</v>
      </c>
      <c r="D21" s="13" t="s">
        <v>6</v>
      </c>
      <c r="E21" s="17">
        <v>160</v>
      </c>
      <c r="F21" s="15"/>
      <c r="G21" s="16">
        <f t="shared" si="1"/>
        <v>0</v>
      </c>
    </row>
    <row r="22" spans="1:7" ht="26.4" x14ac:dyDescent="0.3">
      <c r="A22" s="10" t="s">
        <v>50</v>
      </c>
      <c r="B22" s="22" t="s">
        <v>43</v>
      </c>
      <c r="C22" s="12" t="s">
        <v>123</v>
      </c>
      <c r="D22" s="13" t="s">
        <v>6</v>
      </c>
      <c r="E22" s="17">
        <v>160</v>
      </c>
      <c r="F22" s="15"/>
      <c r="G22" s="16">
        <f t="shared" si="1"/>
        <v>0</v>
      </c>
    </row>
    <row r="23" spans="1:7" ht="26.4" x14ac:dyDescent="0.3">
      <c r="A23" s="10" t="s">
        <v>51</v>
      </c>
      <c r="B23" s="22" t="s">
        <v>42</v>
      </c>
      <c r="C23" s="12" t="s">
        <v>124</v>
      </c>
      <c r="D23" s="13" t="s">
        <v>6</v>
      </c>
      <c r="E23" s="17">
        <v>3172</v>
      </c>
      <c r="F23" s="15"/>
      <c r="G23" s="16">
        <f t="shared" ref="G23:G29" si="2">E23*F23</f>
        <v>0</v>
      </c>
    </row>
    <row r="24" spans="1:7" ht="39.6" x14ac:dyDescent="0.3">
      <c r="A24" s="10" t="s">
        <v>52</v>
      </c>
      <c r="B24" s="22" t="s">
        <v>43</v>
      </c>
      <c r="C24" s="23" t="s">
        <v>125</v>
      </c>
      <c r="D24" s="13" t="s">
        <v>6</v>
      </c>
      <c r="E24" s="17">
        <v>3419</v>
      </c>
      <c r="F24" s="15"/>
      <c r="G24" s="16">
        <f t="shared" si="2"/>
        <v>0</v>
      </c>
    </row>
    <row r="25" spans="1:7" ht="39.6" x14ac:dyDescent="0.3">
      <c r="A25" s="10" t="s">
        <v>53</v>
      </c>
      <c r="B25" s="22" t="s">
        <v>62</v>
      </c>
      <c r="C25" s="12" t="s">
        <v>127</v>
      </c>
      <c r="D25" s="13" t="s">
        <v>6</v>
      </c>
      <c r="E25" s="17">
        <v>2436</v>
      </c>
      <c r="F25" s="15"/>
      <c r="G25" s="16">
        <f t="shared" si="2"/>
        <v>0</v>
      </c>
    </row>
    <row r="26" spans="1:7" ht="26.4" x14ac:dyDescent="0.3">
      <c r="A26" s="10" t="s">
        <v>54</v>
      </c>
      <c r="B26" s="22" t="s">
        <v>42</v>
      </c>
      <c r="C26" s="12" t="s">
        <v>128</v>
      </c>
      <c r="D26" s="13" t="s">
        <v>6</v>
      </c>
      <c r="E26" s="17">
        <v>2523.5</v>
      </c>
      <c r="F26" s="15"/>
      <c r="G26" s="16">
        <f t="shared" si="2"/>
        <v>0</v>
      </c>
    </row>
    <row r="27" spans="1:7" ht="39.6" x14ac:dyDescent="0.3">
      <c r="A27" s="10" t="s">
        <v>55</v>
      </c>
      <c r="B27" s="22" t="s">
        <v>63</v>
      </c>
      <c r="C27" s="26" t="s">
        <v>129</v>
      </c>
      <c r="D27" s="13" t="s">
        <v>6</v>
      </c>
      <c r="E27" s="17">
        <v>1984</v>
      </c>
      <c r="F27" s="15"/>
      <c r="G27" s="16">
        <f t="shared" si="2"/>
        <v>0</v>
      </c>
    </row>
    <row r="28" spans="1:7" ht="39.6" x14ac:dyDescent="0.3">
      <c r="A28" s="10" t="s">
        <v>56</v>
      </c>
      <c r="B28" s="22" t="s">
        <v>63</v>
      </c>
      <c r="C28" s="12" t="s">
        <v>159</v>
      </c>
      <c r="D28" s="13" t="s">
        <v>6</v>
      </c>
      <c r="E28" s="20">
        <v>11457.5</v>
      </c>
      <c r="F28" s="15"/>
      <c r="G28" s="16">
        <f t="shared" si="2"/>
        <v>0</v>
      </c>
    </row>
    <row r="29" spans="1:7" ht="27" x14ac:dyDescent="0.3">
      <c r="A29" s="10" t="s">
        <v>57</v>
      </c>
      <c r="B29" s="22" t="s">
        <v>63</v>
      </c>
      <c r="C29" s="24" t="s">
        <v>90</v>
      </c>
      <c r="D29" s="13" t="s">
        <v>89</v>
      </c>
      <c r="E29" s="17">
        <v>80</v>
      </c>
      <c r="F29" s="15"/>
      <c r="G29" s="16">
        <f t="shared" si="2"/>
        <v>0</v>
      </c>
    </row>
    <row r="30" spans="1:7" x14ac:dyDescent="0.3">
      <c r="A30" s="40"/>
      <c r="B30" s="40"/>
      <c r="C30" s="39" t="s">
        <v>121</v>
      </c>
      <c r="D30" s="41"/>
      <c r="E30" s="42"/>
      <c r="F30" s="41"/>
      <c r="G30" s="43"/>
    </row>
    <row r="31" spans="1:7" ht="26.4" x14ac:dyDescent="0.3">
      <c r="A31" s="10" t="s">
        <v>58</v>
      </c>
      <c r="B31" s="22" t="s">
        <v>27</v>
      </c>
      <c r="C31" s="12" t="s">
        <v>126</v>
      </c>
      <c r="D31" s="13" t="s">
        <v>6</v>
      </c>
      <c r="E31" s="17">
        <v>3172</v>
      </c>
      <c r="F31" s="15"/>
      <c r="G31" s="16">
        <f t="shared" si="1"/>
        <v>0</v>
      </c>
    </row>
    <row r="32" spans="1:7" ht="39.6" x14ac:dyDescent="0.3">
      <c r="A32" s="10" t="s">
        <v>59</v>
      </c>
      <c r="B32" s="22" t="s">
        <v>27</v>
      </c>
      <c r="C32" s="12" t="s">
        <v>64</v>
      </c>
      <c r="D32" s="13" t="s">
        <v>6</v>
      </c>
      <c r="E32" s="17">
        <v>11457.5</v>
      </c>
      <c r="F32" s="15"/>
      <c r="G32" s="16">
        <f>E32*F32</f>
        <v>0</v>
      </c>
    </row>
    <row r="33" spans="1:7" ht="39.6" x14ac:dyDescent="0.3">
      <c r="A33" s="10" t="s">
        <v>93</v>
      </c>
      <c r="B33" s="22" t="s">
        <v>27</v>
      </c>
      <c r="C33" s="12" t="s">
        <v>130</v>
      </c>
      <c r="D33" s="13" t="s">
        <v>6</v>
      </c>
      <c r="E33" s="17">
        <v>11268</v>
      </c>
      <c r="F33" s="15"/>
      <c r="G33" s="16">
        <f>E33*F33</f>
        <v>0</v>
      </c>
    </row>
    <row r="34" spans="1:7" ht="39.6" x14ac:dyDescent="0.3">
      <c r="A34" s="10" t="s">
        <v>60</v>
      </c>
      <c r="B34" s="22" t="s">
        <v>26</v>
      </c>
      <c r="C34" s="23" t="s">
        <v>158</v>
      </c>
      <c r="D34" s="13" t="s">
        <v>6</v>
      </c>
      <c r="E34" s="17">
        <v>1984</v>
      </c>
      <c r="F34" s="15"/>
      <c r="G34" s="16">
        <f>E34*F34</f>
        <v>0</v>
      </c>
    </row>
    <row r="35" spans="1:7" x14ac:dyDescent="0.3">
      <c r="A35" s="40"/>
      <c r="B35" s="40"/>
      <c r="C35" s="39" t="s">
        <v>131</v>
      </c>
      <c r="D35" s="41"/>
      <c r="E35" s="42"/>
      <c r="F35" s="41"/>
      <c r="G35" s="43"/>
    </row>
    <row r="36" spans="1:7" ht="26.4" x14ac:dyDescent="0.3">
      <c r="A36" s="10" t="s">
        <v>94</v>
      </c>
      <c r="B36" s="22" t="s">
        <v>45</v>
      </c>
      <c r="C36" s="12" t="s">
        <v>138</v>
      </c>
      <c r="D36" s="13" t="s">
        <v>7</v>
      </c>
      <c r="E36" s="17">
        <v>87</v>
      </c>
      <c r="F36" s="15"/>
      <c r="G36" s="16">
        <f t="shared" si="1"/>
        <v>0</v>
      </c>
    </row>
    <row r="37" spans="1:7" ht="26.4" x14ac:dyDescent="0.3">
      <c r="A37" s="10" t="s">
        <v>61</v>
      </c>
      <c r="B37" s="22" t="s">
        <v>45</v>
      </c>
      <c r="C37" s="12" t="s">
        <v>21</v>
      </c>
      <c r="D37" s="13" t="s">
        <v>8</v>
      </c>
      <c r="E37" s="17">
        <v>18</v>
      </c>
      <c r="F37" s="15"/>
      <c r="G37" s="16">
        <f t="shared" si="1"/>
        <v>0</v>
      </c>
    </row>
    <row r="38" spans="1:7" ht="26.4" x14ac:dyDescent="0.3">
      <c r="A38" s="10" t="s">
        <v>65</v>
      </c>
      <c r="B38" s="22" t="s">
        <v>45</v>
      </c>
      <c r="C38" s="12" t="s">
        <v>139</v>
      </c>
      <c r="D38" s="13" t="s">
        <v>7</v>
      </c>
      <c r="E38" s="17">
        <v>55</v>
      </c>
      <c r="F38" s="15"/>
      <c r="G38" s="16">
        <f t="shared" si="1"/>
        <v>0</v>
      </c>
    </row>
    <row r="39" spans="1:7" ht="26.4" x14ac:dyDescent="0.3">
      <c r="A39" s="10" t="s">
        <v>66</v>
      </c>
      <c r="B39" s="22" t="s">
        <v>45</v>
      </c>
      <c r="C39" s="12" t="s">
        <v>140</v>
      </c>
      <c r="D39" s="13" t="s">
        <v>7</v>
      </c>
      <c r="E39" s="17">
        <v>17</v>
      </c>
      <c r="F39" s="15"/>
      <c r="G39" s="16">
        <f t="shared" si="1"/>
        <v>0</v>
      </c>
    </row>
    <row r="40" spans="1:7" ht="26.4" x14ac:dyDescent="0.3">
      <c r="A40" s="10" t="s">
        <v>95</v>
      </c>
      <c r="B40" s="22" t="s">
        <v>45</v>
      </c>
      <c r="C40" s="12" t="s">
        <v>104</v>
      </c>
      <c r="D40" s="13" t="s">
        <v>8</v>
      </c>
      <c r="E40" s="17">
        <v>8</v>
      </c>
      <c r="F40" s="15"/>
      <c r="G40" s="16">
        <f t="shared" si="1"/>
        <v>0</v>
      </c>
    </row>
    <row r="41" spans="1:7" ht="26.4" x14ac:dyDescent="0.3">
      <c r="A41" s="10" t="s">
        <v>67</v>
      </c>
      <c r="B41" s="22" t="s">
        <v>45</v>
      </c>
      <c r="C41" s="12" t="s">
        <v>141</v>
      </c>
      <c r="D41" s="13" t="s">
        <v>7</v>
      </c>
      <c r="E41" s="17">
        <v>65</v>
      </c>
      <c r="F41" s="15"/>
      <c r="G41" s="16">
        <f t="shared" si="1"/>
        <v>0</v>
      </c>
    </row>
    <row r="42" spans="1:7" ht="26.4" x14ac:dyDescent="0.3">
      <c r="A42" s="10" t="s">
        <v>68</v>
      </c>
      <c r="B42" s="22" t="s">
        <v>45</v>
      </c>
      <c r="C42" s="12" t="s">
        <v>142</v>
      </c>
      <c r="D42" s="13" t="s">
        <v>8</v>
      </c>
      <c r="E42" s="17">
        <v>6</v>
      </c>
      <c r="F42" s="15"/>
      <c r="G42" s="16">
        <f t="shared" si="1"/>
        <v>0</v>
      </c>
    </row>
    <row r="43" spans="1:7" ht="26.4" x14ac:dyDescent="0.3">
      <c r="A43" s="10" t="s">
        <v>69</v>
      </c>
      <c r="B43" s="22" t="s">
        <v>45</v>
      </c>
      <c r="C43" s="12" t="s">
        <v>46</v>
      </c>
      <c r="D43" s="13" t="s">
        <v>8</v>
      </c>
      <c r="E43" s="17">
        <v>10</v>
      </c>
      <c r="F43" s="15"/>
      <c r="G43" s="16">
        <f t="shared" si="1"/>
        <v>0</v>
      </c>
    </row>
    <row r="44" spans="1:7" ht="33" customHeight="1" x14ac:dyDescent="0.3">
      <c r="A44" s="10" t="s">
        <v>70</v>
      </c>
      <c r="B44" s="22" t="s">
        <v>45</v>
      </c>
      <c r="C44" s="12" t="s">
        <v>143</v>
      </c>
      <c r="D44" s="13" t="s">
        <v>8</v>
      </c>
      <c r="E44" s="17">
        <v>1</v>
      </c>
      <c r="F44" s="15"/>
      <c r="G44" s="16">
        <f t="shared" si="1"/>
        <v>0</v>
      </c>
    </row>
    <row r="45" spans="1:7" ht="40.5" customHeight="1" x14ac:dyDescent="0.3">
      <c r="A45" s="10" t="s">
        <v>71</v>
      </c>
      <c r="B45" s="19" t="s">
        <v>110</v>
      </c>
      <c r="C45" s="12" t="s">
        <v>136</v>
      </c>
      <c r="D45" s="13" t="s">
        <v>4</v>
      </c>
      <c r="E45" s="17">
        <v>2</v>
      </c>
      <c r="F45" s="15"/>
      <c r="G45" s="16">
        <f>E45*F45</f>
        <v>0</v>
      </c>
    </row>
    <row r="46" spans="1:7" ht="40.5" customHeight="1" x14ac:dyDescent="0.3">
      <c r="A46" s="10" t="s">
        <v>72</v>
      </c>
      <c r="B46" s="19" t="s">
        <v>107</v>
      </c>
      <c r="C46" s="12" t="s">
        <v>109</v>
      </c>
      <c r="D46" s="13" t="s">
        <v>4</v>
      </c>
      <c r="E46" s="17">
        <v>2</v>
      </c>
      <c r="F46" s="15"/>
      <c r="G46" s="16">
        <f>E46*F46</f>
        <v>0</v>
      </c>
    </row>
    <row r="47" spans="1:7" ht="40.5" customHeight="1" x14ac:dyDescent="0.3">
      <c r="A47" s="10" t="s">
        <v>73</v>
      </c>
      <c r="B47" s="19" t="s">
        <v>108</v>
      </c>
      <c r="C47" s="12" t="s">
        <v>135</v>
      </c>
      <c r="D47" s="27" t="s">
        <v>111</v>
      </c>
      <c r="E47" s="17">
        <v>1</v>
      </c>
      <c r="F47" s="28"/>
      <c r="G47" s="16">
        <f t="shared" ref="G47" si="3">E47*F47</f>
        <v>0</v>
      </c>
    </row>
    <row r="48" spans="1:7" x14ac:dyDescent="0.3">
      <c r="A48" s="40"/>
      <c r="B48" s="40"/>
      <c r="C48" s="39" t="s">
        <v>132</v>
      </c>
      <c r="D48" s="41"/>
      <c r="E48" s="42"/>
      <c r="F48" s="41"/>
      <c r="G48" s="43"/>
    </row>
    <row r="49" spans="1:7" ht="34.5" customHeight="1" x14ac:dyDescent="0.3">
      <c r="A49" s="10" t="s">
        <v>74</v>
      </c>
      <c r="B49" s="22" t="s">
        <v>29</v>
      </c>
      <c r="C49" s="12" t="s">
        <v>88</v>
      </c>
      <c r="D49" s="13" t="s">
        <v>6</v>
      </c>
      <c r="E49" s="17">
        <v>160</v>
      </c>
      <c r="F49" s="15"/>
      <c r="G49" s="16">
        <f>E49*F49</f>
        <v>0</v>
      </c>
    </row>
    <row r="50" spans="1:7" ht="43.5" customHeight="1" x14ac:dyDescent="0.3">
      <c r="A50" s="10" t="s">
        <v>75</v>
      </c>
      <c r="B50" s="22" t="s">
        <v>31</v>
      </c>
      <c r="C50" s="12" t="s">
        <v>23</v>
      </c>
      <c r="D50" s="13" t="s">
        <v>7</v>
      </c>
      <c r="E50" s="20">
        <v>75</v>
      </c>
      <c r="F50" s="15"/>
      <c r="G50" s="16">
        <f>E50*F50</f>
        <v>0</v>
      </c>
    </row>
    <row r="51" spans="1:7" ht="26.4" x14ac:dyDescent="0.3">
      <c r="A51" s="10" t="s">
        <v>77</v>
      </c>
      <c r="B51" s="22" t="s">
        <v>32</v>
      </c>
      <c r="C51" s="12" t="s">
        <v>22</v>
      </c>
      <c r="D51" s="13" t="s">
        <v>7</v>
      </c>
      <c r="E51" s="17">
        <v>3274</v>
      </c>
      <c r="F51" s="15"/>
      <c r="G51" s="16">
        <f>E51*F51</f>
        <v>0</v>
      </c>
    </row>
    <row r="52" spans="1:7" x14ac:dyDescent="0.3">
      <c r="A52" s="40"/>
      <c r="B52" s="40"/>
      <c r="C52" s="39" t="s">
        <v>133</v>
      </c>
      <c r="D52" s="41"/>
      <c r="E52" s="42"/>
      <c r="F52" s="41"/>
      <c r="G52" s="43"/>
    </row>
    <row r="53" spans="1:7" ht="26.4" x14ac:dyDescent="0.3">
      <c r="A53" s="10" t="s">
        <v>78</v>
      </c>
      <c r="B53" s="22" t="s">
        <v>42</v>
      </c>
      <c r="C53" s="12" t="s">
        <v>24</v>
      </c>
      <c r="D53" s="13" t="s">
        <v>6</v>
      </c>
      <c r="E53" s="17">
        <v>3987.5</v>
      </c>
      <c r="F53" s="15"/>
      <c r="G53" s="16">
        <f>E53*F53</f>
        <v>0</v>
      </c>
    </row>
    <row r="54" spans="1:7" ht="27.75" customHeight="1" x14ac:dyDescent="0.3">
      <c r="A54" s="10" t="s">
        <v>79</v>
      </c>
      <c r="B54" s="22" t="s">
        <v>33</v>
      </c>
      <c r="C54" s="12" t="s">
        <v>44</v>
      </c>
      <c r="D54" s="13" t="s">
        <v>6</v>
      </c>
      <c r="E54" s="20">
        <v>400</v>
      </c>
      <c r="F54" s="15"/>
      <c r="G54" s="16">
        <f>E54*F54</f>
        <v>0</v>
      </c>
    </row>
    <row r="55" spans="1:7" ht="27" x14ac:dyDescent="0.3">
      <c r="A55" s="10" t="s">
        <v>80</v>
      </c>
      <c r="B55" s="19" t="s">
        <v>76</v>
      </c>
      <c r="C55" s="12" t="s">
        <v>106</v>
      </c>
      <c r="D55" s="13" t="s">
        <v>7</v>
      </c>
      <c r="E55" s="17">
        <v>55</v>
      </c>
      <c r="F55" s="15"/>
      <c r="G55" s="16">
        <f>E55*F55</f>
        <v>0</v>
      </c>
    </row>
    <row r="56" spans="1:7" ht="27" x14ac:dyDescent="0.3">
      <c r="A56" s="10" t="s">
        <v>81</v>
      </c>
      <c r="B56" s="19" t="s">
        <v>76</v>
      </c>
      <c r="C56" s="12" t="s">
        <v>105</v>
      </c>
      <c r="D56" s="13" t="s">
        <v>7</v>
      </c>
      <c r="E56" s="17">
        <v>8</v>
      </c>
      <c r="F56" s="15"/>
      <c r="G56" s="16">
        <f>E56*F56</f>
        <v>0</v>
      </c>
    </row>
    <row r="57" spans="1:7" ht="39.6" x14ac:dyDescent="0.3">
      <c r="A57" s="10" t="s">
        <v>82</v>
      </c>
      <c r="B57" s="19"/>
      <c r="C57" s="12" t="s">
        <v>112</v>
      </c>
      <c r="D57" s="27" t="s">
        <v>7</v>
      </c>
      <c r="E57" s="17">
        <v>30</v>
      </c>
      <c r="F57" s="28"/>
      <c r="G57" s="16">
        <f>E57*F57</f>
        <v>0</v>
      </c>
    </row>
    <row r="58" spans="1:7" ht="27" x14ac:dyDescent="0.3">
      <c r="A58" s="10" t="s">
        <v>83</v>
      </c>
      <c r="B58" s="19" t="s">
        <v>76</v>
      </c>
      <c r="C58" s="26" t="s">
        <v>100</v>
      </c>
      <c r="D58" s="27" t="s">
        <v>8</v>
      </c>
      <c r="E58" s="17">
        <v>1</v>
      </c>
      <c r="F58" s="28"/>
      <c r="G58" s="16">
        <f t="shared" ref="G58" si="4">E58*F58</f>
        <v>0</v>
      </c>
    </row>
    <row r="59" spans="1:7" x14ac:dyDescent="0.3">
      <c r="A59" s="40"/>
      <c r="B59" s="40"/>
      <c r="C59" s="39" t="s">
        <v>134</v>
      </c>
      <c r="D59" s="41"/>
      <c r="E59" s="42"/>
      <c r="F59" s="41"/>
      <c r="G59" s="43"/>
    </row>
    <row r="60" spans="1:7" ht="22.5" customHeight="1" x14ac:dyDescent="0.3">
      <c r="A60" s="10" t="s">
        <v>84</v>
      </c>
      <c r="B60" s="22" t="s">
        <v>35</v>
      </c>
      <c r="C60" s="12" t="s">
        <v>144</v>
      </c>
      <c r="D60" s="13" t="s">
        <v>8</v>
      </c>
      <c r="E60" s="25">
        <v>24</v>
      </c>
      <c r="F60" s="15"/>
      <c r="G60" s="16">
        <f t="shared" si="1"/>
        <v>0</v>
      </c>
    </row>
    <row r="61" spans="1:7" ht="26.4" x14ac:dyDescent="0.3">
      <c r="A61" s="10" t="s">
        <v>85</v>
      </c>
      <c r="B61" s="22" t="s">
        <v>35</v>
      </c>
      <c r="C61" s="12" t="s">
        <v>145</v>
      </c>
      <c r="D61" s="13" t="s">
        <v>8</v>
      </c>
      <c r="E61" s="25">
        <v>1</v>
      </c>
      <c r="F61" s="15"/>
      <c r="G61" s="16">
        <f t="shared" si="1"/>
        <v>0</v>
      </c>
    </row>
    <row r="62" spans="1:7" ht="39.6" x14ac:dyDescent="0.3">
      <c r="A62" s="10" t="s">
        <v>86</v>
      </c>
      <c r="B62" s="22" t="s">
        <v>35</v>
      </c>
      <c r="C62" s="12" t="s">
        <v>113</v>
      </c>
      <c r="D62" s="13" t="s">
        <v>8</v>
      </c>
      <c r="E62" s="25">
        <v>31</v>
      </c>
      <c r="F62" s="15"/>
      <c r="G62" s="16">
        <f t="shared" si="1"/>
        <v>0</v>
      </c>
    </row>
    <row r="63" spans="1:7" ht="39.6" x14ac:dyDescent="0.3">
      <c r="A63" s="10" t="s">
        <v>87</v>
      </c>
      <c r="B63" s="22" t="s">
        <v>34</v>
      </c>
      <c r="C63" s="12" t="s">
        <v>114</v>
      </c>
      <c r="D63" s="13" t="s">
        <v>6</v>
      </c>
      <c r="E63" s="25">
        <v>488.53</v>
      </c>
      <c r="F63" s="15"/>
      <c r="G63" s="16">
        <f t="shared" si="1"/>
        <v>0</v>
      </c>
    </row>
    <row r="64" spans="1:7" ht="26.4" x14ac:dyDescent="0.3">
      <c r="A64" s="10" t="s">
        <v>96</v>
      </c>
      <c r="B64" s="22" t="s">
        <v>34</v>
      </c>
      <c r="C64" s="26" t="s">
        <v>115</v>
      </c>
      <c r="D64" s="13" t="s">
        <v>6</v>
      </c>
      <c r="E64" s="20">
        <v>23.1</v>
      </c>
      <c r="F64" s="15"/>
      <c r="G64" s="16">
        <f t="shared" si="1"/>
        <v>0</v>
      </c>
    </row>
    <row r="65" spans="1:7" x14ac:dyDescent="0.3">
      <c r="A65" s="10" t="s">
        <v>97</v>
      </c>
      <c r="B65" s="22" t="s">
        <v>34</v>
      </c>
      <c r="C65" s="24" t="s">
        <v>146</v>
      </c>
      <c r="D65" s="13" t="s">
        <v>7</v>
      </c>
      <c r="E65" s="20">
        <v>182</v>
      </c>
      <c r="F65" s="17"/>
      <c r="G65" s="16">
        <f t="shared" si="1"/>
        <v>0</v>
      </c>
    </row>
    <row r="66" spans="1:7" ht="26.4" x14ac:dyDescent="0.3">
      <c r="A66" s="10" t="s">
        <v>98</v>
      </c>
      <c r="B66" s="22" t="s">
        <v>34</v>
      </c>
      <c r="C66" s="12" t="s">
        <v>148</v>
      </c>
      <c r="D66" s="13" t="s">
        <v>7</v>
      </c>
      <c r="E66" s="25">
        <v>154</v>
      </c>
      <c r="F66" s="15"/>
      <c r="G66" s="16">
        <f t="shared" si="1"/>
        <v>0</v>
      </c>
    </row>
    <row r="67" spans="1:7" x14ac:dyDescent="0.3">
      <c r="A67" s="10" t="s">
        <v>99</v>
      </c>
      <c r="B67" s="22" t="s">
        <v>34</v>
      </c>
      <c r="C67" s="24" t="s">
        <v>116</v>
      </c>
      <c r="D67" s="13" t="s">
        <v>7</v>
      </c>
      <c r="E67" s="25">
        <v>24</v>
      </c>
      <c r="F67" s="15"/>
      <c r="G67" s="16">
        <f t="shared" si="1"/>
        <v>0</v>
      </c>
    </row>
    <row r="68" spans="1:7" x14ac:dyDescent="0.3">
      <c r="A68" s="29"/>
      <c r="B68" s="30"/>
      <c r="C68" s="31" t="s">
        <v>151</v>
      </c>
      <c r="D68" s="27"/>
      <c r="E68" s="32"/>
      <c r="F68" s="33"/>
      <c r="G68" s="44">
        <f>SUM(G8:G67)</f>
        <v>0</v>
      </c>
    </row>
    <row r="69" spans="1:7" x14ac:dyDescent="0.3">
      <c r="A69" s="29"/>
      <c r="B69" s="30"/>
      <c r="C69" s="34" t="s">
        <v>152</v>
      </c>
      <c r="D69" s="35"/>
      <c r="E69" s="36"/>
      <c r="F69" s="37"/>
      <c r="G69" s="45">
        <f>G68*0.23</f>
        <v>0</v>
      </c>
    </row>
    <row r="70" spans="1:7" x14ac:dyDescent="0.3">
      <c r="A70" s="29"/>
      <c r="B70" s="38"/>
      <c r="C70" s="31" t="s">
        <v>153</v>
      </c>
      <c r="D70" s="35"/>
      <c r="E70" s="36"/>
      <c r="F70" s="37"/>
      <c r="G70" s="44">
        <f>G68+G69</f>
        <v>0</v>
      </c>
    </row>
    <row r="72" spans="1:7" x14ac:dyDescent="0.3">
      <c r="D72" s="50" t="s">
        <v>156</v>
      </c>
      <c r="E72" s="50"/>
      <c r="F72" s="50"/>
      <c r="G72" s="50"/>
    </row>
    <row r="73" spans="1:7" x14ac:dyDescent="0.3">
      <c r="D73" s="51" t="s">
        <v>157</v>
      </c>
      <c r="E73" s="51"/>
      <c r="F73" s="51"/>
      <c r="G73" s="51"/>
    </row>
    <row r="74" spans="1:7" x14ac:dyDescent="0.3">
      <c r="D74" s="51"/>
      <c r="E74" s="51"/>
      <c r="F74" s="51"/>
      <c r="G74" s="51"/>
    </row>
  </sheetData>
  <mergeCells count="5">
    <mergeCell ref="A3:G3"/>
    <mergeCell ref="A4:G4"/>
    <mergeCell ref="A2:G2"/>
    <mergeCell ref="D72:G72"/>
    <mergeCell ref="D73:G7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2019-01-31T10:38:06Z</cp:lastPrinted>
  <dcterms:created xsi:type="dcterms:W3CDTF">2017-11-08T10:26:54Z</dcterms:created>
  <dcterms:modified xsi:type="dcterms:W3CDTF">2019-05-31T09:13:51Z</dcterms:modified>
</cp:coreProperties>
</file>