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20" windowHeight="12585" tabRatio="872" activeTab="0"/>
  </bookViews>
  <sheets>
    <sheet name="Kosztorys jedlińsk" sheetId="1" r:id="rId1"/>
  </sheets>
  <definedNames>
    <definedName name="dane">#REF!</definedName>
    <definedName name="kurs">4.2735</definedName>
    <definedName name="_xlnm.Print_Area" localSheetId="0">'Kosztorys jedlińsk'!$A$1:$G$189</definedName>
    <definedName name="_xlnm.Print_Titles" localSheetId="0">'Kosztorys jedlińsk'!$4:$4</definedName>
  </definedNames>
  <calcPr fullCalcOnLoad="1" fullPrecision="0"/>
</workbook>
</file>

<file path=xl/sharedStrings.xml><?xml version="1.0" encoding="utf-8"?>
<sst xmlns="http://schemas.openxmlformats.org/spreadsheetml/2006/main" count="745" uniqueCount="207">
  <si>
    <t>Ilość</t>
  </si>
  <si>
    <t>___</t>
  </si>
  <si>
    <t>*</t>
  </si>
  <si>
    <t>Koryto wraz z profilowaniem i zagęszczeniem podłoża</t>
  </si>
  <si>
    <t xml:space="preserve">Rozbiórki elementów dróg i ulic </t>
  </si>
  <si>
    <t>URZĄDZENIA BEZPIECZEŃSTWA RUCHU</t>
  </si>
  <si>
    <t>Oznakowanie pionowe</t>
  </si>
  <si>
    <t>ELEMENTY ULIC</t>
  </si>
  <si>
    <t>Lp.</t>
  </si>
  <si>
    <t>szt.</t>
  </si>
  <si>
    <t>m2</t>
  </si>
  <si>
    <t>m</t>
  </si>
  <si>
    <t>ROBOTY PRZYGOTOWAWCZE</t>
  </si>
  <si>
    <t>PODBUDOWY</t>
  </si>
  <si>
    <t>NAWIERZCHNIE</t>
  </si>
  <si>
    <t>7</t>
  </si>
  <si>
    <t>Nazwa</t>
  </si>
  <si>
    <t>2</t>
  </si>
  <si>
    <t>3</t>
  </si>
  <si>
    <t>10</t>
  </si>
  <si>
    <t>15</t>
  </si>
  <si>
    <t>24</t>
  </si>
  <si>
    <t>25</t>
  </si>
  <si>
    <t>Nawierzchnia z betonu asfaltowego - warstwa wiążąca</t>
  </si>
  <si>
    <t>Zdjęcie warstwy humusu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</si>
  <si>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</si>
  <si>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</si>
  <si>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</si>
  <si>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</si>
  <si>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</si>
  <si>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</si>
  <si>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</si>
  <si>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zdjęcie warstwy humusu grub. 10 cm z przeznaczeniem do późniejszego wykorzystania (teren istn. poboczy i skarp)</t>
  </si>
  <si>
    <t>profilowanie i korytowanie pod zjazdy indywidualne</t>
  </si>
  <si>
    <t>Stabilizacja kruszywa cementem</t>
  </si>
  <si>
    <t>Nawierzchnia z kruszywa łamanego</t>
  </si>
  <si>
    <t>Nawierzchnia z betonowej kostki brukowej</t>
  </si>
  <si>
    <t>wykonanie nawierzchni ścieralnej z kruszywa łamanego 0/31,5 lub żwiru grubości 20 cm (zjazdy indywidualne)</t>
  </si>
  <si>
    <t>Kraweżniki betonowe</t>
  </si>
  <si>
    <t>ustawienie krawężników betonowych C25/30 o wym. 20x30cm na ławie betonowej C12/15 z oporem</t>
  </si>
  <si>
    <t>Obrzeże betonowe</t>
  </si>
  <si>
    <t>ustawienie krawężników betonowych C25/30 o wym. 20x30cm "obniżonego" na ławie betonowej C12/15 z oporem</t>
  </si>
  <si>
    <t xml:space="preserve">ODWODNIENIE </t>
  </si>
  <si>
    <t>Ścieki</t>
  </si>
  <si>
    <t>wykonanie przeputów z rur betonowych fi=40cm na podsypce piasowej grubości 10cm</t>
  </si>
  <si>
    <t>umocnienie skarp rowów płytami ażurowymi o wym. 60x40x10cm na podsypce piaskowej grubości 10 cm</t>
  </si>
  <si>
    <t>ustawienie słupków z rur stalowych</t>
  </si>
  <si>
    <t>Umocnienie powierzchniowe skarp rowów płytami ażrowymi</t>
  </si>
  <si>
    <t>formowanie i zagęszczanie nasypów z gruntu pozyskanego z wykopów</t>
  </si>
  <si>
    <t xml:space="preserve">profilowanie i korytowanie podłoża pod projektowany chodnik </t>
  </si>
  <si>
    <t>wykonanie nawierzchni z kruszywa naturalnego grubości 15 cm (pobocza gruntowe)</t>
  </si>
  <si>
    <t>4</t>
  </si>
  <si>
    <t>5</t>
  </si>
  <si>
    <t>8</t>
  </si>
  <si>
    <t>9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</si>
  <si>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</si>
  <si>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</si>
  <si>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</si>
  <si>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</si>
  <si>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</si>
  <si>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</si>
  <si>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</si>
  <si>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</si>
  <si>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</si>
  <si>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</si>
  <si>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</si>
  <si>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</si>
  <si>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</si>
  <si>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31</t>
  </si>
  <si>
    <t>32</t>
  </si>
  <si>
    <t>34</t>
  </si>
  <si>
    <t>37</t>
  </si>
  <si>
    <t>rozebranie istn. nawierzchni bitumicznej grubości ok. 5 - 9 cm istniejącej nawierzchni drogi DP</t>
  </si>
  <si>
    <t>rozebranie podbudowy z gruntu satbilizowanego cementem grubości ok 10-12 cm istniejącej konstrukcji drogi DP</t>
  </si>
  <si>
    <t>rozbiórka istniejących zjazdów indywidualnych (kostka betonowa, beton cementowy)</t>
  </si>
  <si>
    <t>profilowanie i korytowanie pod konstrukcję wlotów dróg podporządkowanych</t>
  </si>
  <si>
    <t xml:space="preserve">zamocowanie tablic znaków konwencjonalnych z grupy średnich - znaków z grupy A, D, E  - folia II generacji  </t>
  </si>
  <si>
    <t>Oznakowanie poziome</t>
  </si>
  <si>
    <t xml:space="preserve">ustawienie ścieków przykrawężnikowych z 3 rzędów kostki betonowej na ławie betonowej z oporem </t>
  </si>
  <si>
    <t>Przepusty wzdłuż drogi powiatowej</t>
  </si>
  <si>
    <t>D-02.00.01</t>
  </si>
  <si>
    <t>D-01.02.04</t>
  </si>
  <si>
    <t>D-05.03.05b</t>
  </si>
  <si>
    <t>D-08.01.01b</t>
  </si>
  <si>
    <t>ustawienie obrzeża betonowego o wym. 8x30cm na podsypce piaskowej grubości 3 cm</t>
  </si>
  <si>
    <t>D-08.03.01</t>
  </si>
  <si>
    <t>D-08.05.01</t>
  </si>
  <si>
    <t>D-03.01.03</t>
  </si>
  <si>
    <t>Ścianki czołowe do przepustów pod zjazdami prefabrykowane</t>
  </si>
  <si>
    <t>D-07.02.01</t>
  </si>
  <si>
    <t>D-08.02.01</t>
  </si>
  <si>
    <t>Cena jedn.</t>
  </si>
  <si>
    <t>Wartość</t>
  </si>
  <si>
    <t>D-04.01.01</t>
  </si>
  <si>
    <t>D-05.03.05</t>
  </si>
  <si>
    <t>D-04.04.02</t>
  </si>
  <si>
    <t>D-07.01.01</t>
  </si>
  <si>
    <t>D-02.01.01</t>
  </si>
  <si>
    <t>D-02.03.01</t>
  </si>
  <si>
    <t>39</t>
  </si>
  <si>
    <t>D-04.05.01a</t>
  </si>
  <si>
    <t>rozbiórka istniejących przepustów betonowych (znajdujące się pod istn. zjazdami indywidualnymi oraz drogami dojazdowymi)</t>
  </si>
  <si>
    <t>D.04.02.01.</t>
  </si>
  <si>
    <t>29</t>
  </si>
  <si>
    <t>40</t>
  </si>
  <si>
    <t>wykonanie podbudowy jako kruszywo stabilizowane cementem o Rm=5 MPa grubości 25 cm (zjazdy indywidualne, publiczne )</t>
  </si>
  <si>
    <t>wykonanie podbudowy jako kruszywo stabilizowane cementem o Rm=5MPa grubości 15 cm ( chodniki)</t>
  </si>
  <si>
    <t>km</t>
  </si>
  <si>
    <t>Odtworzenie trasy i  punktów wysokościowych</t>
  </si>
  <si>
    <t>D-01.01.01</t>
  </si>
  <si>
    <t>Roboty pomiarowe  przy  liniowych robotach  ziemnych  trasa dróg w terenie równinnym,  inwentaryzacja  powykonawcza</t>
  </si>
  <si>
    <t>wykonanie wykopów z gruncie kat. I-IV z transportem  urobku w obrębie lub poza terenem  budowy</t>
  </si>
  <si>
    <t>wykonanie nawierzchni z betonowej kostki brukowej o grubości 6 cm na podsypce piaskowo-cementowej grubości 3 cm 4:1 (chodniki)</t>
  </si>
  <si>
    <t>wykonanie podbudowy jako kruszywo stabilizowane cementem C3/4 grubości 15 cm (droga powiatowa)</t>
  </si>
  <si>
    <t>malowanie cienkowarstwowe  oznakowania poziomego  wg projektu stałej organizacji ruchu</t>
  </si>
  <si>
    <t xml:space="preserve">Mechaniczne ścięcie drzew piłą mechaniczna wraz z karczowaniem pni przy średnicy pnia 16-25 cm  </t>
  </si>
  <si>
    <t>Usunięcie drzew i krzewów</t>
  </si>
  <si>
    <t>D-01.02.01</t>
  </si>
  <si>
    <t>rozbiórka  ścianek czołowych dla przepustów d=40-60 cm</t>
  </si>
  <si>
    <t>Rowy  kryte pod  peronami autobusowymi</t>
  </si>
  <si>
    <t>wykonanie rowu krytego z rur betonowych fi=40cm na podsypce piasowej grubości 10cm</t>
  </si>
  <si>
    <t xml:space="preserve">Mechaniczne ścięcie drzew piłą mechaniczna wraz z karczowaniem pni przy średnicy pnia 0-15 cm  </t>
  </si>
  <si>
    <t xml:space="preserve">Mechaniczne ścięcie drzew piłą mechaniczna wraz z karczowaniem pni przy średnicy pnia 26-35 cm  </t>
  </si>
  <si>
    <t xml:space="preserve">Mechaniczne ścięcie drzew piłą mechaniczna wraz z karczowaniem pni przy średnicy pnia 36-45 cm  </t>
  </si>
  <si>
    <t xml:space="preserve">Mechaniczne ścięcie drzew piłą mechaniczna wraz z karczowaniem pni przy średnicy pnia 46-55 cm  </t>
  </si>
  <si>
    <t xml:space="preserve">Mechaniczne ścięcie drzew piłą mechaniczna wraz z karczowaniem pni przy średnicy pnia 56-65 cm  </t>
  </si>
  <si>
    <t xml:space="preserve">Mechaniczne ścięcie drzew piłą mechaniczna wraz z karczowaniem pni przy średnicy pnia 66-75 cm  </t>
  </si>
  <si>
    <t xml:space="preserve">Mechaniczne ścięcie drzew piłą mechaniczna wraz z karczowaniem pni przy średnicy pnia 101-125 cm  </t>
  </si>
  <si>
    <t xml:space="preserve">Mechaniczne karczowanie  krzaków  </t>
  </si>
  <si>
    <t>Podbudowa z kruszywa łamanego stabilizowanego mechanicznie- grubość warstwy 20 cm - dla gruntów  G3 - jezdnia</t>
  </si>
  <si>
    <t>ustawienie krawężników betonowych C25/30 o wym. 15x25cm "obniżonego" na ławie betonowej C12/15 z oporem</t>
  </si>
  <si>
    <t>Ścianki czołowe do rowów krytych prefabrykowane</t>
  </si>
  <si>
    <t>wykonanie nawierzchni z betonowej kostki brukowej o grubości 8 cm na podsypce piaskowo-cementowej grubości 3 cm 4:1                                  (zjazdy indywidualne )</t>
  </si>
  <si>
    <t>rozbiórka istniejącego oznakowania pionowego  demontaż  słupków do  znaków</t>
  </si>
  <si>
    <t>rozbiórka istniejącego oznakowania pionowego zdjęcie  tablic  znaków</t>
  </si>
  <si>
    <t>Warstwa odsączająca grub. 15 cm z kruszywa naturalnego - warstwa mrozoochronna</t>
  </si>
  <si>
    <t>wykonanie warstwy wiążącej z betonu asfaltowego AC16W o grubości 8 cm  z oczyszczeniem i skropieniem (droga powiatowa)</t>
  </si>
  <si>
    <t>wykonanie warstwy wiążącej z betonu asfaltowego AC16W o grubości 8 cm z oczyszczeniem i  skropieniem (zjazdy i  droga  dojazdowa )</t>
  </si>
  <si>
    <t>wykonanie warstwy ścieralnej z betonu asfaltowego A11S o grubości 5 cm z oczyszczeniem i skropieniem  (droga powiatowa)</t>
  </si>
  <si>
    <t>wykonanie warstwy ścieralnej z betonu asfaltowego A11S o grubości 5 cm z oczyszczeniem i skropieniem (wloty dróg dojazdowych, zjazdy)</t>
  </si>
  <si>
    <t>Usunięcie drzew</t>
  </si>
  <si>
    <t xml:space="preserve">Mechaniczne ścięcie drzew piłą mechaniczna wraz z karczowaniem pni przy średnicy pnia 76-100 cm  </t>
  </si>
  <si>
    <t xml:space="preserve">Mechaniczne karczowaniem krzaków    </t>
  </si>
  <si>
    <t>rozbiórka istniejących przepustów betonowych (znajdujące się pod istn.  drogą powiatową)</t>
  </si>
  <si>
    <t xml:space="preserve">profilowanie i korytowanie podłoża pod nowe warstwy konstrukcyjne drogi powiatowej </t>
  </si>
  <si>
    <t>Warstwa odsączająca gr 20 cm z kruszywa naturalnego - warstwa mrozoochronna</t>
  </si>
  <si>
    <t>Warstwa odsączająca gr 15 cm z kruszywa naturalnego - warstwa mrozoochronna</t>
  </si>
  <si>
    <t>D.04.04.02.</t>
  </si>
  <si>
    <t>Podbudowa z kruszywa  łamanego stabilizowanego mechanicznie- grubość warstwy 20 cm - dla gruntów G1 , G3 i G4 - jezdnia</t>
  </si>
  <si>
    <t>wykonanie podbudowy jako kruszywo stabilizowane cementem C3/4 grubości 20 cm (droga powiatowa)</t>
  </si>
  <si>
    <t>wykonanie warstwy wiążącej z betonu asfaltowego AC16W o grubości 8 cm z oczyszczeniem i  skropieniem (zjazdy wloty dróg dojazdowych)</t>
  </si>
  <si>
    <t>wykonanie warstwy ścieralnej z betonu asfaltowego AC11S o grubości 5 cm z oczyszczeniem i skropieniem  (droga powiatowa)</t>
  </si>
  <si>
    <t>wykonanie warstwy ścieralnej z betonu asfaltowego AC11S o grubości 5 cm z oczyszczeniem i skropieniem ( zjazdy wloty dróg dojazdowych)</t>
  </si>
  <si>
    <t>wykonanie nawierzchni ścieralnej z kruszywa łamanego 0/31,5 grubości 20 cm (zjazdy indywidualne)</t>
  </si>
  <si>
    <t>wykonanie nawierzchni z betonowej kostki brukowej o grubości 8 cm na podsypce piaskowo-cementowej grubości 3 cm 4:1 (zjazdy indywidualne na szerokości chodnika)</t>
  </si>
  <si>
    <t>ustawienie krawężników betonowych C25/30 o wym. 15x25cm na ławie betonowej C12/15 z oporem</t>
  </si>
  <si>
    <t>wykonanie przeputów pod zjazdami z rur PEHD fi=40cm na podsypce piasowej grubości 10cm</t>
  </si>
  <si>
    <t>Przepusty pod drogą powiatową</t>
  </si>
  <si>
    <t>wykonanie przeputów pod drogą powiatową z rur PEHD fi=80 cm na ławie z kruszywa gr 20 cm</t>
  </si>
  <si>
    <t>Ścianki czołowe do przepustów pod drogą prefabrykowane</t>
  </si>
  <si>
    <t>KANALIZACJA DESZCZOWA</t>
  </si>
  <si>
    <t>Studzienki ściekowe</t>
  </si>
  <si>
    <t xml:space="preserve">Wykopy oraz przekopy wykonywane na odkład głębokość do 3 m, grunt  kat III  - IV wraz z dokopem ręcznym oraz umocnieniem i rozbiórką umocnienia ścian wykopów  </t>
  </si>
  <si>
    <t>D-03.02.01</t>
  </si>
  <si>
    <t>Podłoża pod kanały i obiekty z materiałów sypkich, grubość 15 cm</t>
  </si>
  <si>
    <t>Studzienki ściekowe uliczne i podwórzowe, Fi 500 mm, z osadnikiem bez syfonu</t>
  </si>
  <si>
    <t>szt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</si>
  <si>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</si>
  <si>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</si>
  <si>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Kanały z rur typu PVC łączone na wcisk, Fi 200 mm</t>
  </si>
  <si>
    <t>Ułożenie rur osłonowych stalowych  Fi·355·mm ścianka min 5mm (przykanliki pod drogą o przykryciu mniejszym niż 60cm)</t>
  </si>
  <si>
    <t>Podłoża i obsypki z kruszyw naturalnych dowiezionych, piasek</t>
  </si>
  <si>
    <t>Zasypanie i zagęszczenie wykopów fundamentowych podłużnych, punktowych, rowów, wykopów obiektowych,  grubość w stanie luźnym 30 cm, kategoria gruntu III-IV</t>
  </si>
  <si>
    <t xml:space="preserve">Roboty ziemne z transportem urobku , w ziemi uprzednio zmagazynowanej w hałdach,grunt kategorii I-III, </t>
  </si>
  <si>
    <t xml:space="preserve">ustawienie słupków z rur stalowych </t>
  </si>
  <si>
    <t xml:space="preserve">zamocowanie tablic znaków konwencjonalnych z grupy średnich - wg projektu stałej  organizacji ruchu </t>
  </si>
  <si>
    <t>malowanie cienkowarstwowe  oznakowania poziomego według  projektu  stałej  organizacji ruchu</t>
  </si>
  <si>
    <t>wykonanie wykopów z gruncie kat. I-IV z transportem  urobku w obrębie lub poza terenem  budowy  wraz z wykonaniem  rowów</t>
  </si>
  <si>
    <t>Wartość kosztorysowa odcinka od km 29+674,58 do km 31+297,00 bez podatku VAT</t>
  </si>
  <si>
    <t>Wartość kosztorysowa robót bez podatku VAT</t>
  </si>
  <si>
    <t>Wyszczególnienie robót</t>
  </si>
  <si>
    <t>Wartość kosztorysowa odcinka od km 22+659,55 do km 23+800,00 bez podatku VAT</t>
  </si>
  <si>
    <t>Odcinek od km 22+659,55 do km 23+800,00 długości 1140,45 m</t>
  </si>
  <si>
    <t>11</t>
  </si>
  <si>
    <t>13</t>
  </si>
  <si>
    <t>30</t>
  </si>
  <si>
    <t>33</t>
  </si>
  <si>
    <t>35</t>
  </si>
  <si>
    <t>36</t>
  </si>
  <si>
    <t>38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</si>
  <si>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</si>
  <si>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</si>
  <si>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</si>
  <si>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</si>
  <si>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</si>
  <si>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</si>
  <si>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</si>
  <si>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</si>
  <si>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</si>
  <si>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KOSZTORYS OFERTOWY</t>
  </si>
  <si>
    <t>Formularz 2.2. do SIWZ</t>
  </si>
  <si>
    <t>PRZEBUDOWA DROGI POWIATOWEJ NR 3336W WIENIAWA - PRZYTYK - JEDLIŃSK (IV Etap)</t>
  </si>
  <si>
    <t xml:space="preserve">Podatek VAT </t>
  </si>
  <si>
    <t>Ogółem wartość kosztorysowa robót brutto</t>
  </si>
  <si>
    <t>……………………………………………….</t>
  </si>
  <si>
    <t>(podpis i pieczęć upełnomocnionego przedstawiciela Wykonawcy)</t>
  </si>
  <si>
    <t>Odcinek od km 29+674,58 do km 31+297,00 długości 1 622,42 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</si>
</sst>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.0"/>
    <numFmt numFmtId="175" formatCode="#,##0.000"/>
    <numFmt numFmtId="176" formatCode="#,##0.0000"/>
    <numFmt numFmtId="177" formatCode="0.0"/>
    <numFmt numFmtId="178" formatCode="0.000"/>
    <numFmt numFmtId="179" formatCode="#,##0.00\ &quot;zł&quot;"/>
    <numFmt numFmtId="180" formatCode="#,##0.00\ _z_ł"/>
    <numFmt numFmtId="181" formatCode="[$-415]dddd\,\ d\ mmmm\ yyyy"/>
    <numFmt numFmtId="182" formatCode="#\ ##0.00;;"/>
  </numFmts>
  <fonts count="56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 applyAlignment="1">
      <alignment horizontal="center"/>
      <protection/>
    </xf>
    <xf numFmtId="49" fontId="1" fillId="0" borderId="0" xfId="53" applyNumberFormat="1" applyFont="1" applyAlignment="1">
      <alignment horizontal="center"/>
      <protection/>
    </xf>
    <xf numFmtId="49" fontId="1" fillId="0" borderId="0" xfId="53" applyNumberFormat="1" applyFont="1" applyAlignment="1">
      <alignment horizontal="left"/>
      <protection/>
    </xf>
    <xf numFmtId="0" fontId="2" fillId="0" borderId="11" xfId="53" applyFont="1" applyBorder="1" applyAlignment="1">
      <alignment horizontal="center" vertical="center"/>
      <protection/>
    </xf>
    <xf numFmtId="49" fontId="52" fillId="0" borderId="0" xfId="53" applyNumberFormat="1" applyFont="1" applyAlignment="1">
      <alignment horizontal="center"/>
      <protection/>
    </xf>
    <xf numFmtId="3" fontId="52" fillId="0" borderId="0" xfId="53" applyNumberFormat="1" applyFont="1" applyAlignment="1">
      <alignment horizontal="center"/>
      <protection/>
    </xf>
    <xf numFmtId="49" fontId="2" fillId="33" borderId="11" xfId="0" applyNumberFormat="1" applyFont="1" applyFill="1" applyBorder="1" applyAlignment="1">
      <alignment horizontal="left" vertical="center" wrapText="1"/>
    </xf>
    <xf numFmtId="0" fontId="6" fillId="34" borderId="11" xfId="53" applyFont="1" applyFill="1" applyBorder="1" applyAlignment="1">
      <alignment horizontal="center" vertical="center"/>
      <protection/>
    </xf>
    <xf numFmtId="0" fontId="6" fillId="35" borderId="11" xfId="53" applyFont="1" applyFill="1" applyBorder="1" applyAlignment="1">
      <alignment horizontal="center" vertical="center"/>
      <protection/>
    </xf>
    <xf numFmtId="179" fontId="0" fillId="0" borderId="0" xfId="53" applyNumberFormat="1">
      <alignment/>
      <protection/>
    </xf>
    <xf numFmtId="0" fontId="7" fillId="34" borderId="11" xfId="53" applyFont="1" applyFill="1" applyBorder="1" applyAlignment="1">
      <alignment horizontal="center" vertical="center"/>
      <protection/>
    </xf>
    <xf numFmtId="49" fontId="8" fillId="35" borderId="11" xfId="53" applyNumberFormat="1" applyFont="1" applyFill="1" applyBorder="1" applyAlignment="1">
      <alignment horizontal="center" vertical="center"/>
      <protection/>
    </xf>
    <xf numFmtId="49" fontId="8" fillId="35" borderId="11" xfId="53" applyNumberFormat="1" applyFont="1" applyFill="1" applyBorder="1" applyAlignment="1">
      <alignment horizontal="left" vertical="center" wrapText="1"/>
      <protection/>
    </xf>
    <xf numFmtId="3" fontId="6" fillId="35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/>
      <protection/>
    </xf>
    <xf numFmtId="49" fontId="8" fillId="34" borderId="11" xfId="53" applyNumberFormat="1" applyFont="1" applyFill="1" applyBorder="1" applyAlignment="1">
      <alignment horizontal="left" vertical="center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left" vertical="center" wrapText="1"/>
      <protection/>
    </xf>
    <xf numFmtId="179" fontId="2" fillId="0" borderId="11" xfId="53" applyNumberFormat="1" applyFont="1" applyBorder="1" applyAlignment="1">
      <alignment horizontal="center" vertical="center"/>
      <protection/>
    </xf>
    <xf numFmtId="3" fontId="6" fillId="34" borderId="11" xfId="53" applyNumberFormat="1" applyFont="1" applyFill="1" applyBorder="1" applyAlignment="1">
      <alignment horizontal="center" vertical="center"/>
      <protection/>
    </xf>
    <xf numFmtId="49" fontId="2" fillId="35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vertical="center"/>
      <protection/>
    </xf>
    <xf numFmtId="0" fontId="2" fillId="0" borderId="11" xfId="0" applyFont="1" applyBorder="1" applyAlignment="1">
      <alignment horizontal="center" wrapText="1"/>
    </xf>
    <xf numFmtId="17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2" fillId="0" borderId="11" xfId="53" applyNumberFormat="1" applyFont="1" applyBorder="1" applyAlignment="1">
      <alignment horizontal="center"/>
      <protection/>
    </xf>
    <xf numFmtId="49" fontId="2" fillId="0" borderId="11" xfId="0" applyNumberFormat="1" applyFont="1" applyBorder="1" applyAlignment="1">
      <alignment horizontal="left" vertical="center" wrapText="1"/>
    </xf>
    <xf numFmtId="179" fontId="2" fillId="0" borderId="11" xfId="53" applyNumberFormat="1" applyFont="1" applyBorder="1">
      <alignment/>
      <protection/>
    </xf>
    <xf numFmtId="0" fontId="53" fillId="0" borderId="0" xfId="53" applyFont="1">
      <alignment/>
      <protection/>
    </xf>
    <xf numFmtId="179" fontId="54" fillId="0" borderId="0" xfId="0" applyNumberFormat="1" applyFont="1" applyAlignment="1">
      <alignment horizontal="right" vertical="top"/>
    </xf>
    <xf numFmtId="0" fontId="2" fillId="0" borderId="11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 wrapText="1"/>
    </xf>
    <xf numFmtId="0" fontId="0" fillId="36" borderId="0" xfId="53" applyFill="1">
      <alignment/>
      <protection/>
    </xf>
    <xf numFmtId="3" fontId="6" fillId="35" borderId="12" xfId="53" applyNumberFormat="1" applyFont="1" applyFill="1" applyBorder="1" applyAlignment="1">
      <alignment horizontal="center" vertical="center"/>
      <protection/>
    </xf>
    <xf numFmtId="49" fontId="2" fillId="36" borderId="11" xfId="53" applyNumberFormat="1" applyFont="1" applyFill="1" applyBorder="1" applyAlignment="1">
      <alignment horizontal="center" vertical="center"/>
      <protection/>
    </xf>
    <xf numFmtId="4" fontId="55" fillId="36" borderId="11" xfId="53" applyNumberFormat="1" applyFont="1" applyFill="1" applyBorder="1" applyAlignment="1">
      <alignment horizontal="center" vertical="center"/>
      <protection/>
    </xf>
    <xf numFmtId="3" fontId="2" fillId="0" borderId="11" xfId="5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4" fontId="2" fillId="36" borderId="11" xfId="53" applyNumberFormat="1" applyFont="1" applyFill="1" applyBorder="1" applyAlignment="1">
      <alignment horizontal="center" vertical="center"/>
      <protection/>
    </xf>
    <xf numFmtId="4" fontId="55" fillId="36" borderId="11" xfId="0" applyNumberFormat="1" applyFont="1" applyFill="1" applyBorder="1" applyAlignment="1">
      <alignment horizontal="center" vertical="center" wrapText="1"/>
    </xf>
    <xf numFmtId="4" fontId="6" fillId="35" borderId="11" xfId="53" applyNumberFormat="1" applyFont="1" applyFill="1" applyBorder="1" applyAlignment="1">
      <alignment horizontal="center" vertical="center"/>
      <protection/>
    </xf>
    <xf numFmtId="4" fontId="6" fillId="34" borderId="11" xfId="53" applyNumberFormat="1" applyFont="1" applyFill="1" applyBorder="1" applyAlignment="1">
      <alignment horizontal="center" vertical="center"/>
      <protection/>
    </xf>
    <xf numFmtId="2" fontId="55" fillId="36" borderId="11" xfId="53" applyNumberFormat="1" applyFont="1" applyFill="1" applyBorder="1" applyAlignment="1">
      <alignment horizontal="center" vertical="center"/>
      <protection/>
    </xf>
    <xf numFmtId="2" fontId="6" fillId="35" borderId="11" xfId="53" applyNumberFormat="1" applyFont="1" applyFill="1" applyBorder="1" applyAlignment="1">
      <alignment horizontal="center" vertical="center"/>
      <protection/>
    </xf>
    <xf numFmtId="2" fontId="6" fillId="34" borderId="11" xfId="53" applyNumberFormat="1" applyFont="1" applyFill="1" applyBorder="1" applyAlignment="1">
      <alignment horizontal="center" vertical="center"/>
      <protection/>
    </xf>
    <xf numFmtId="2" fontId="55" fillId="36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182" fontId="2" fillId="36" borderId="13" xfId="0" applyNumberFormat="1" applyFont="1" applyFill="1" applyBorder="1" applyAlignment="1">
      <alignment horizontal="center" vertical="center" wrapText="1"/>
    </xf>
    <xf numFmtId="0" fontId="6" fillId="35" borderId="12" xfId="53" applyFont="1" applyFill="1" applyBorder="1" applyAlignment="1">
      <alignment horizontal="center" vertical="center"/>
      <protection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174" fontId="2" fillId="36" borderId="11" xfId="53" applyNumberFormat="1" applyFont="1" applyFill="1" applyBorder="1" applyAlignment="1">
      <alignment horizontal="center" vertical="center"/>
      <protection/>
    </xf>
    <xf numFmtId="4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3" fontId="2" fillId="36" borderId="11" xfId="53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79" fontId="8" fillId="0" borderId="17" xfId="53" applyNumberFormat="1" applyFont="1" applyBorder="1" applyAlignment="1">
      <alignment horizontal="center" vertical="center"/>
      <protection/>
    </xf>
    <xf numFmtId="179" fontId="8" fillId="0" borderId="18" xfId="53" applyNumberFormat="1" applyFont="1" applyBorder="1" applyAlignment="1">
      <alignment horizontal="center" vertical="center"/>
      <protection/>
    </xf>
    <xf numFmtId="179" fontId="10" fillId="0" borderId="11" xfId="53" applyNumberFormat="1" applyFont="1" applyBorder="1">
      <alignment/>
      <protection/>
    </xf>
    <xf numFmtId="179" fontId="10" fillId="0" borderId="11" xfId="53" applyNumberFormat="1" applyFont="1" applyBorder="1" applyAlignment="1">
      <alignment horizontal="center" vertical="center"/>
      <protection/>
    </xf>
    <xf numFmtId="179" fontId="2" fillId="0" borderId="12" xfId="53" applyNumberFormat="1" applyFont="1" applyBorder="1" applyAlignment="1">
      <alignment horizontal="center" vertical="center"/>
      <protection/>
    </xf>
    <xf numFmtId="49" fontId="8" fillId="0" borderId="19" xfId="53" applyNumberFormat="1" applyFont="1" applyBorder="1" applyAlignment="1">
      <alignment horizontal="center" vertical="center"/>
      <protection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53" applyFont="1" applyAlignment="1">
      <alignment horizontal="center"/>
      <protection/>
    </xf>
    <xf numFmtId="0" fontId="8" fillId="0" borderId="19" xfId="53" applyFont="1" applyBorder="1" applyAlignment="1">
      <alignment horizontal="center" vertical="center"/>
      <protection/>
    </xf>
    <xf numFmtId="3" fontId="8" fillId="0" borderId="19" xfId="53" applyNumberFormat="1" applyFont="1" applyBorder="1" applyAlignment="1">
      <alignment horizontal="center" vertical="center"/>
      <protection/>
    </xf>
    <xf numFmtId="179" fontId="8" fillId="0" borderId="19" xfId="53" applyNumberFormat="1" applyFont="1" applyBorder="1" applyAlignment="1">
      <alignment horizontal="center" vertical="center"/>
      <protection/>
    </xf>
    <xf numFmtId="4" fontId="10" fillId="0" borderId="0" xfId="53" applyNumberFormat="1" applyFont="1">
      <alignment/>
      <protection/>
    </xf>
    <xf numFmtId="179" fontId="2" fillId="36" borderId="11" xfId="53" applyNumberFormat="1" applyFont="1" applyFill="1" applyBorder="1" applyAlignment="1">
      <alignment horizontal="center" vertical="center"/>
      <protection/>
    </xf>
    <xf numFmtId="179" fontId="2" fillId="36" borderId="11" xfId="0" applyNumberFormat="1" applyFont="1" applyFill="1" applyBorder="1" applyAlignment="1">
      <alignment horizontal="center" vertical="center"/>
    </xf>
    <xf numFmtId="179" fontId="55" fillId="36" borderId="11" xfId="53" applyNumberFormat="1" applyFont="1" applyFill="1" applyBorder="1" applyAlignment="1">
      <alignment horizontal="center" vertical="center"/>
      <protection/>
    </xf>
    <xf numFmtId="4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4" fontId="9" fillId="0" borderId="22" xfId="0" applyNumberFormat="1" applyFont="1" applyBorder="1" applyAlignment="1">
      <alignment horizontal="center" vertical="center"/>
    </xf>
    <xf numFmtId="179" fontId="13" fillId="0" borderId="0" xfId="53" applyNumberFormat="1" applyFont="1" applyAlignment="1">
      <alignment horizontal="center"/>
      <protection/>
    </xf>
    <xf numFmtId="49" fontId="12" fillId="0" borderId="23" xfId="53" applyNumberFormat="1" applyFont="1" applyBorder="1" applyAlignment="1">
      <alignment horizontal="center" vertical="center"/>
      <protection/>
    </xf>
    <xf numFmtId="49" fontId="10" fillId="0" borderId="19" xfId="53" applyNumberFormat="1" applyFont="1" applyBorder="1" applyAlignment="1">
      <alignment horizontal="center" vertical="center"/>
      <protection/>
    </xf>
    <xf numFmtId="49" fontId="10" fillId="0" borderId="24" xfId="53" applyNumberFormat="1" applyFont="1" applyBorder="1" applyAlignment="1">
      <alignment horizontal="center" vertical="center"/>
      <protection/>
    </xf>
    <xf numFmtId="49" fontId="11" fillId="0" borderId="14" xfId="53" applyNumberFormat="1" applyFont="1" applyBorder="1" applyAlignment="1">
      <alignment horizontal="center" vertical="center"/>
      <protection/>
    </xf>
    <xf numFmtId="49" fontId="11" fillId="0" borderId="15" xfId="53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49" fontId="11" fillId="0" borderId="12" xfId="53" applyNumberFormat="1" applyFont="1" applyBorder="1" applyAlignment="1">
      <alignment horizontal="center"/>
      <protection/>
    </xf>
    <xf numFmtId="49" fontId="11" fillId="0" borderId="14" xfId="53" applyNumberFormat="1" applyFont="1" applyBorder="1" applyAlignment="1">
      <alignment horizontal="center"/>
      <protection/>
    </xf>
    <xf numFmtId="49" fontId="11" fillId="0" borderId="15" xfId="53" applyNumberFormat="1" applyFont="1" applyBorder="1" applyAlignment="1">
      <alignment horizontal="center"/>
      <protection/>
    </xf>
    <xf numFmtId="179" fontId="10" fillId="0" borderId="19" xfId="53" applyNumberFormat="1" applyFont="1" applyBorder="1" applyAlignment="1">
      <alignment horizontal="center" vertical="center"/>
      <protection/>
    </xf>
    <xf numFmtId="179" fontId="10" fillId="0" borderId="24" xfId="53" applyNumberFormat="1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9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3" fontId="10" fillId="0" borderId="19" xfId="53" applyNumberFormat="1" applyFont="1" applyBorder="1" applyAlignment="1">
      <alignment horizontal="center" vertical="center"/>
      <protection/>
    </xf>
    <xf numFmtId="3" fontId="10" fillId="0" borderId="24" xfId="53" applyNumberFormat="1" applyFont="1" applyBorder="1" applyAlignment="1">
      <alignment horizontal="center" vertical="center"/>
      <protection/>
    </xf>
    <xf numFmtId="49" fontId="12" fillId="0" borderId="0" xfId="53" applyNumberFormat="1" applyFont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tabSelected="1" view="pageBreakPreview" zoomScaleSheetLayoutView="100" zoomScalePageLayoutView="145" workbookViewId="0" topLeftCell="A1">
      <selection activeCell="F89" sqref="F89"/>
    </sheetView>
  </sheetViews>
  <sheetFormatPr defaultColWidth="9.00390625" defaultRowHeight="12.75"/>
  <cols>
    <col min="1" max="1" width="3.75390625" style="6" customWidth="1"/>
    <col min="2" max="2" width="10.75390625" style="3" customWidth="1"/>
    <col min="3" max="3" width="55.375" style="4" customWidth="1"/>
    <col min="4" max="4" width="7.125" style="2" customWidth="1"/>
    <col min="5" max="5" width="9.25390625" style="7" customWidth="1"/>
    <col min="6" max="6" width="10.625" style="11" customWidth="1"/>
    <col min="7" max="7" width="16.00390625" style="11" customWidth="1"/>
    <col min="8" max="8" width="13.875" style="1" customWidth="1"/>
    <col min="9" max="9" width="15.25390625" style="1" customWidth="1"/>
    <col min="10" max="10" width="14.00390625" style="1" customWidth="1"/>
    <col min="11" max="16384" width="9.125" style="1" customWidth="1"/>
  </cols>
  <sheetData>
    <row r="1" spans="6:7" ht="16.5" customHeight="1">
      <c r="F1" s="85" t="s">
        <v>200</v>
      </c>
      <c r="G1" s="85"/>
    </row>
    <row r="2" spans="1:7" ht="28.5" customHeight="1">
      <c r="A2" s="104" t="s">
        <v>199</v>
      </c>
      <c r="B2" s="104"/>
      <c r="C2" s="104"/>
      <c r="D2" s="104"/>
      <c r="E2" s="104"/>
      <c r="F2" s="105"/>
      <c r="G2" s="105"/>
    </row>
    <row r="3" spans="1:7" ht="26.25" customHeight="1">
      <c r="A3" s="86" t="s">
        <v>201</v>
      </c>
      <c r="B3" s="86"/>
      <c r="C3" s="86"/>
      <c r="D3" s="86"/>
      <c r="E3" s="86"/>
      <c r="F3" s="86"/>
      <c r="G3" s="86"/>
    </row>
    <row r="4" spans="1:7" ht="35.25" customHeight="1">
      <c r="A4" s="72" t="s">
        <v>8</v>
      </c>
      <c r="B4" s="72"/>
      <c r="C4" s="72" t="s">
        <v>180</v>
      </c>
      <c r="D4" s="75" t="s">
        <v>16</v>
      </c>
      <c r="E4" s="76" t="s">
        <v>0</v>
      </c>
      <c r="F4" s="77" t="s">
        <v>91</v>
      </c>
      <c r="G4" s="77" t="s">
        <v>92</v>
      </c>
    </row>
    <row r="5" spans="1:7" ht="15.75">
      <c r="A5" s="93" t="s">
        <v>182</v>
      </c>
      <c r="B5" s="94"/>
      <c r="C5" s="94"/>
      <c r="D5" s="94"/>
      <c r="E5" s="94"/>
      <c r="F5" s="94"/>
      <c r="G5" s="95"/>
    </row>
    <row r="6" spans="1:10" ht="18.75" customHeight="1">
      <c r="A6" s="13" t="s">
        <v>2</v>
      </c>
      <c r="B6" s="13"/>
      <c r="C6" s="14" t="s">
        <v>12</v>
      </c>
      <c r="D6" s="10" t="s">
        <v>1</v>
      </c>
      <c r="E6" s="15" t="s">
        <v>1</v>
      </c>
      <c r="F6" s="15" t="s">
        <v>1</v>
      </c>
      <c r="G6" s="15" t="s">
        <v>1</v>
      </c>
      <c r="H6" s="74"/>
      <c r="I6" s="74"/>
      <c r="J6" s="74"/>
    </row>
    <row r="7" spans="1:10" ht="18.75" customHeight="1">
      <c r="A7" s="16"/>
      <c r="B7" s="16"/>
      <c r="C7" s="17" t="s">
        <v>108</v>
      </c>
      <c r="D7" s="16"/>
      <c r="E7" s="16"/>
      <c r="F7" s="16"/>
      <c r="G7" s="16"/>
      <c r="H7" s="73"/>
      <c r="I7" s="73"/>
      <c r="J7" s="73"/>
    </row>
    <row r="8" spans="1:7" ht="27.75" customHeight="1">
      <c r="A8" s="40" t="s">
        <v>30</v>
      </c>
      <c r="B8" s="18" t="s">
        <v>109</v>
      </c>
      <c r="C8" s="19" t="s">
        <v>110</v>
      </c>
      <c r="D8" s="5" t="s">
        <v>107</v>
      </c>
      <c r="E8" s="44">
        <v>1.14</v>
      </c>
      <c r="F8" s="79">
        <v>0</v>
      </c>
      <c r="G8" s="20">
        <f>E8*F8</f>
        <v>0</v>
      </c>
    </row>
    <row r="9" spans="1:7" ht="26.25" customHeight="1">
      <c r="A9" s="16" t="s">
        <v>2</v>
      </c>
      <c r="B9" s="16"/>
      <c r="C9" s="17" t="s">
        <v>24</v>
      </c>
      <c r="D9" s="9" t="s">
        <v>1</v>
      </c>
      <c r="E9" s="9" t="s">
        <v>1</v>
      </c>
      <c r="F9" s="9" t="s">
        <v>1</v>
      </c>
      <c r="G9" s="9" t="s">
        <v>1</v>
      </c>
    </row>
    <row r="10" spans="1:7" ht="29.25" customHeight="1">
      <c r="A10" s="18" t="s">
        <v>17</v>
      </c>
      <c r="B10" s="18" t="s">
        <v>80</v>
      </c>
      <c r="C10" s="19" t="s">
        <v>32</v>
      </c>
      <c r="D10" s="5" t="s">
        <v>10</v>
      </c>
      <c r="E10" s="59">
        <v>4849</v>
      </c>
      <c r="F10" s="20">
        <v>0</v>
      </c>
      <c r="G10" s="20">
        <f>E10*F10</f>
        <v>0</v>
      </c>
    </row>
    <row r="11" spans="1:7" ht="29.25" customHeight="1">
      <c r="A11" s="16" t="s">
        <v>2</v>
      </c>
      <c r="B11" s="16"/>
      <c r="C11" s="17" t="s">
        <v>116</v>
      </c>
      <c r="D11" s="9" t="s">
        <v>1</v>
      </c>
      <c r="E11" s="9" t="s">
        <v>1</v>
      </c>
      <c r="F11" s="9" t="s">
        <v>1</v>
      </c>
      <c r="G11" s="9" t="s">
        <v>1</v>
      </c>
    </row>
    <row r="12" spans="1:7" ht="29.25" customHeight="1">
      <c r="A12" s="18" t="s">
        <v>18</v>
      </c>
      <c r="B12" s="18" t="s">
        <v>117</v>
      </c>
      <c r="C12" s="19" t="s">
        <v>121</v>
      </c>
      <c r="D12" s="5" t="s">
        <v>9</v>
      </c>
      <c r="E12" s="59">
        <v>17</v>
      </c>
      <c r="F12" s="20">
        <v>0</v>
      </c>
      <c r="G12" s="20">
        <f aca="true" t="shared" si="0" ref="G12:G20">E12*F12</f>
        <v>0</v>
      </c>
    </row>
    <row r="13" spans="1:7" ht="29.25" customHeight="1">
      <c r="A13" s="18" t="s">
        <v>51</v>
      </c>
      <c r="B13" s="18" t="s">
        <v>117</v>
      </c>
      <c r="C13" s="19" t="s">
        <v>115</v>
      </c>
      <c r="D13" s="5" t="s">
        <v>9</v>
      </c>
      <c r="E13" s="59">
        <v>10</v>
      </c>
      <c r="F13" s="20">
        <v>0</v>
      </c>
      <c r="G13" s="20">
        <f t="shared" si="0"/>
        <v>0</v>
      </c>
    </row>
    <row r="14" spans="1:7" ht="29.25" customHeight="1">
      <c r="A14" s="18" t="s">
        <v>52</v>
      </c>
      <c r="B14" s="18" t="s">
        <v>117</v>
      </c>
      <c r="C14" s="19" t="s">
        <v>122</v>
      </c>
      <c r="D14" s="5" t="s">
        <v>9</v>
      </c>
      <c r="E14" s="59">
        <v>4</v>
      </c>
      <c r="F14" s="20">
        <v>0</v>
      </c>
      <c r="G14" s="20">
        <f t="shared" si="0"/>
        <v>0</v>
      </c>
    </row>
    <row r="15" spans="1:7" ht="29.25" customHeight="1">
      <c r="A15" s="18" t="s">
        <v>31</v>
      </c>
      <c r="B15" s="18" t="s">
        <v>117</v>
      </c>
      <c r="C15" s="19" t="s">
        <v>123</v>
      </c>
      <c r="D15" s="5" t="s">
        <v>9</v>
      </c>
      <c r="E15" s="59">
        <v>2</v>
      </c>
      <c r="F15" s="20">
        <v>0</v>
      </c>
      <c r="G15" s="20">
        <f t="shared" si="0"/>
        <v>0</v>
      </c>
    </row>
    <row r="16" spans="1:7" ht="29.25" customHeight="1">
      <c r="A16" s="18" t="s">
        <v>15</v>
      </c>
      <c r="B16" s="18" t="s">
        <v>117</v>
      </c>
      <c r="C16" s="19" t="s">
        <v>124</v>
      </c>
      <c r="D16" s="5" t="s">
        <v>9</v>
      </c>
      <c r="E16" s="59">
        <v>2</v>
      </c>
      <c r="F16" s="20">
        <v>0</v>
      </c>
      <c r="G16" s="20">
        <f t="shared" si="0"/>
        <v>0</v>
      </c>
    </row>
    <row r="17" spans="1:7" ht="29.25" customHeight="1">
      <c r="A17" s="18" t="s">
        <v>53</v>
      </c>
      <c r="B17" s="18" t="s">
        <v>117</v>
      </c>
      <c r="C17" s="19" t="s">
        <v>125</v>
      </c>
      <c r="D17" s="5" t="s">
        <v>9</v>
      </c>
      <c r="E17" s="59">
        <v>5</v>
      </c>
      <c r="F17" s="20">
        <v>0</v>
      </c>
      <c r="G17" s="20">
        <f t="shared" si="0"/>
        <v>0</v>
      </c>
    </row>
    <row r="18" spans="1:7" ht="29.25" customHeight="1">
      <c r="A18" s="18" t="s">
        <v>54</v>
      </c>
      <c r="B18" s="18" t="s">
        <v>117</v>
      </c>
      <c r="C18" s="19" t="s">
        <v>126</v>
      </c>
      <c r="D18" s="5" t="s">
        <v>9</v>
      </c>
      <c r="E18" s="59">
        <v>4</v>
      </c>
      <c r="F18" s="20">
        <v>0</v>
      </c>
      <c r="G18" s="20">
        <f t="shared" si="0"/>
        <v>0</v>
      </c>
    </row>
    <row r="19" spans="1:7" ht="29.25" customHeight="1">
      <c r="A19" s="18" t="s">
        <v>19</v>
      </c>
      <c r="B19" s="18" t="s">
        <v>117</v>
      </c>
      <c r="C19" s="19" t="s">
        <v>127</v>
      </c>
      <c r="D19" s="5" t="s">
        <v>9</v>
      </c>
      <c r="E19" s="59">
        <v>1</v>
      </c>
      <c r="F19" s="20">
        <v>0</v>
      </c>
      <c r="G19" s="20">
        <f t="shared" si="0"/>
        <v>0</v>
      </c>
    </row>
    <row r="20" spans="1:7" ht="29.25" customHeight="1">
      <c r="A20" s="18" t="s">
        <v>183</v>
      </c>
      <c r="B20" s="18" t="s">
        <v>117</v>
      </c>
      <c r="C20" s="19" t="s">
        <v>128</v>
      </c>
      <c r="D20" s="5" t="s">
        <v>10</v>
      </c>
      <c r="E20" s="59">
        <v>80</v>
      </c>
      <c r="F20" s="20">
        <v>0</v>
      </c>
      <c r="G20" s="20">
        <f t="shared" si="0"/>
        <v>0</v>
      </c>
    </row>
    <row r="21" spans="1:7" ht="18.75" customHeight="1">
      <c r="A21" s="16" t="s">
        <v>2</v>
      </c>
      <c r="B21" s="16"/>
      <c r="C21" s="17" t="s">
        <v>4</v>
      </c>
      <c r="D21" s="9" t="s">
        <v>1</v>
      </c>
      <c r="E21" s="21" t="s">
        <v>1</v>
      </c>
      <c r="F21" s="21" t="s">
        <v>1</v>
      </c>
      <c r="G21" s="21" t="s">
        <v>1</v>
      </c>
    </row>
    <row r="22" spans="1:7" ht="37.5" customHeight="1">
      <c r="A22" s="18" t="s">
        <v>55</v>
      </c>
      <c r="B22" s="18" t="s">
        <v>81</v>
      </c>
      <c r="C22" s="19" t="s">
        <v>72</v>
      </c>
      <c r="D22" s="5" t="s">
        <v>10</v>
      </c>
      <c r="E22" s="59">
        <v>5705</v>
      </c>
      <c r="F22" s="79">
        <v>0</v>
      </c>
      <c r="G22" s="20">
        <f aca="true" t="shared" si="1" ref="G22:G28">E22*F22</f>
        <v>0</v>
      </c>
    </row>
    <row r="23" spans="1:7" ht="32.25" customHeight="1">
      <c r="A23" s="18" t="s">
        <v>184</v>
      </c>
      <c r="B23" s="18" t="s">
        <v>81</v>
      </c>
      <c r="C23" s="19" t="s">
        <v>73</v>
      </c>
      <c r="D23" s="5" t="s">
        <v>10</v>
      </c>
      <c r="E23" s="59">
        <v>5705</v>
      </c>
      <c r="F23" s="79">
        <v>0</v>
      </c>
      <c r="G23" s="20">
        <f t="shared" si="1"/>
        <v>0</v>
      </c>
    </row>
    <row r="24" spans="1:7" ht="40.5" customHeight="1">
      <c r="A24" s="18" t="s">
        <v>56</v>
      </c>
      <c r="B24" s="18" t="s">
        <v>81</v>
      </c>
      <c r="C24" s="19" t="s">
        <v>74</v>
      </c>
      <c r="D24" s="5" t="s">
        <v>10</v>
      </c>
      <c r="E24" s="59">
        <v>148.6</v>
      </c>
      <c r="F24" s="20">
        <v>0</v>
      </c>
      <c r="G24" s="20">
        <f t="shared" si="1"/>
        <v>0</v>
      </c>
    </row>
    <row r="25" spans="1:7" ht="40.5" customHeight="1">
      <c r="A25" s="18" t="s">
        <v>20</v>
      </c>
      <c r="B25" s="18" t="s">
        <v>81</v>
      </c>
      <c r="C25" s="19" t="s">
        <v>101</v>
      </c>
      <c r="D25" s="5" t="s">
        <v>11</v>
      </c>
      <c r="E25" s="59">
        <v>259.3</v>
      </c>
      <c r="F25" s="20">
        <v>0</v>
      </c>
      <c r="G25" s="20">
        <f t="shared" si="1"/>
        <v>0</v>
      </c>
    </row>
    <row r="26" spans="1:7" ht="40.5" customHeight="1">
      <c r="A26" s="18" t="s">
        <v>57</v>
      </c>
      <c r="B26" s="18" t="s">
        <v>81</v>
      </c>
      <c r="C26" s="19" t="s">
        <v>118</v>
      </c>
      <c r="D26" s="5" t="s">
        <v>9</v>
      </c>
      <c r="E26" s="59">
        <v>44</v>
      </c>
      <c r="F26" s="20">
        <v>0</v>
      </c>
      <c r="G26" s="20">
        <f t="shared" si="1"/>
        <v>0</v>
      </c>
    </row>
    <row r="27" spans="1:7" ht="40.5" customHeight="1">
      <c r="A27" s="18" t="s">
        <v>58</v>
      </c>
      <c r="B27" s="18" t="s">
        <v>81</v>
      </c>
      <c r="C27" s="19" t="s">
        <v>133</v>
      </c>
      <c r="D27" s="5" t="s">
        <v>9</v>
      </c>
      <c r="E27" s="59">
        <v>6</v>
      </c>
      <c r="F27" s="20">
        <v>0</v>
      </c>
      <c r="G27" s="20">
        <f t="shared" si="1"/>
        <v>0</v>
      </c>
    </row>
    <row r="28" spans="1:7" ht="40.5" customHeight="1">
      <c r="A28" s="18" t="s">
        <v>59</v>
      </c>
      <c r="B28" s="18" t="s">
        <v>81</v>
      </c>
      <c r="C28" s="19" t="s">
        <v>134</v>
      </c>
      <c r="D28" s="5" t="s">
        <v>9</v>
      </c>
      <c r="E28" s="59">
        <v>8</v>
      </c>
      <c r="F28" s="20">
        <v>0</v>
      </c>
      <c r="G28" s="20">
        <f t="shared" si="1"/>
        <v>0</v>
      </c>
    </row>
    <row r="29" spans="1:10" ht="26.25" customHeight="1">
      <c r="A29" s="22" t="s">
        <v>2</v>
      </c>
      <c r="B29" s="22"/>
      <c r="C29" s="14" t="s">
        <v>13</v>
      </c>
      <c r="D29" s="10" t="s">
        <v>1</v>
      </c>
      <c r="E29" s="10" t="s">
        <v>1</v>
      </c>
      <c r="F29" s="10" t="s">
        <v>1</v>
      </c>
      <c r="G29" s="10" t="s">
        <v>1</v>
      </c>
      <c r="H29" s="74"/>
      <c r="I29" s="74"/>
      <c r="J29" s="74"/>
    </row>
    <row r="30" spans="1:10" ht="26.25" customHeight="1">
      <c r="A30" s="16" t="s">
        <v>2</v>
      </c>
      <c r="B30" s="16"/>
      <c r="C30" s="17" t="s">
        <v>3</v>
      </c>
      <c r="D30" s="9" t="s">
        <v>1</v>
      </c>
      <c r="E30" s="9" t="s">
        <v>1</v>
      </c>
      <c r="F30" s="9" t="s">
        <v>1</v>
      </c>
      <c r="G30" s="9" t="s">
        <v>1</v>
      </c>
      <c r="H30" s="73"/>
      <c r="I30" s="73"/>
      <c r="J30" s="73"/>
    </row>
    <row r="31" spans="1:7" ht="31.5" customHeight="1">
      <c r="A31" s="18" t="s">
        <v>60</v>
      </c>
      <c r="B31" s="18" t="s">
        <v>93</v>
      </c>
      <c r="C31" s="8" t="s">
        <v>144</v>
      </c>
      <c r="D31" s="5" t="s">
        <v>10</v>
      </c>
      <c r="E31" s="59">
        <v>8169.6</v>
      </c>
      <c r="F31" s="79">
        <v>0</v>
      </c>
      <c r="G31" s="20">
        <f aca="true" t="shared" si="2" ref="G31:G36">E31*F31</f>
        <v>0</v>
      </c>
    </row>
    <row r="32" spans="1:7" ht="26.25" customHeight="1">
      <c r="A32" s="18" t="s">
        <v>61</v>
      </c>
      <c r="B32" s="18" t="s">
        <v>93</v>
      </c>
      <c r="C32" s="19" t="s">
        <v>49</v>
      </c>
      <c r="D32" s="5" t="s">
        <v>10</v>
      </c>
      <c r="E32" s="59">
        <v>398.1</v>
      </c>
      <c r="F32" s="20">
        <v>0</v>
      </c>
      <c r="G32" s="20">
        <f t="shared" si="2"/>
        <v>0</v>
      </c>
    </row>
    <row r="33" spans="1:7" ht="26.25" customHeight="1">
      <c r="A33" s="18" t="s">
        <v>62</v>
      </c>
      <c r="B33" s="18" t="s">
        <v>93</v>
      </c>
      <c r="C33" s="19" t="s">
        <v>33</v>
      </c>
      <c r="D33" s="5" t="s">
        <v>10</v>
      </c>
      <c r="E33" s="59">
        <v>963.4</v>
      </c>
      <c r="F33" s="20">
        <v>0</v>
      </c>
      <c r="G33" s="20">
        <f t="shared" si="2"/>
        <v>0</v>
      </c>
    </row>
    <row r="34" spans="1:7" ht="26.25" customHeight="1">
      <c r="A34" s="18" t="s">
        <v>63</v>
      </c>
      <c r="B34" s="18" t="s">
        <v>93</v>
      </c>
      <c r="C34" s="19" t="s">
        <v>75</v>
      </c>
      <c r="D34" s="5" t="s">
        <v>10</v>
      </c>
      <c r="E34" s="59">
        <v>48.3</v>
      </c>
      <c r="F34" s="20">
        <v>0</v>
      </c>
      <c r="G34" s="20">
        <f t="shared" si="2"/>
        <v>0</v>
      </c>
    </row>
    <row r="35" spans="1:7" ht="26.25" customHeight="1">
      <c r="A35" s="18" t="s">
        <v>64</v>
      </c>
      <c r="B35" s="28" t="s">
        <v>102</v>
      </c>
      <c r="C35" s="32" t="s">
        <v>135</v>
      </c>
      <c r="D35" s="28" t="s">
        <v>29</v>
      </c>
      <c r="E35" s="60">
        <v>7827.3</v>
      </c>
      <c r="F35" s="20">
        <v>0</v>
      </c>
      <c r="G35" s="37">
        <f t="shared" si="2"/>
        <v>0</v>
      </c>
    </row>
    <row r="36" spans="1:7" ht="26.25" customHeight="1">
      <c r="A36" s="18" t="s">
        <v>21</v>
      </c>
      <c r="B36" s="28" t="s">
        <v>102</v>
      </c>
      <c r="C36" s="32" t="s">
        <v>129</v>
      </c>
      <c r="D36" s="28" t="s">
        <v>10</v>
      </c>
      <c r="E36" s="60">
        <v>7485</v>
      </c>
      <c r="F36" s="79">
        <v>0</v>
      </c>
      <c r="G36" s="37">
        <f t="shared" si="2"/>
        <v>0</v>
      </c>
    </row>
    <row r="37" spans="1:7" ht="26.25" customHeight="1">
      <c r="A37" s="16" t="s">
        <v>2</v>
      </c>
      <c r="B37" s="16"/>
      <c r="C37" s="17" t="s">
        <v>34</v>
      </c>
      <c r="D37" s="9" t="s">
        <v>1</v>
      </c>
      <c r="E37" s="9" t="s">
        <v>1</v>
      </c>
      <c r="F37" s="9" t="s">
        <v>1</v>
      </c>
      <c r="G37" s="9" t="s">
        <v>1</v>
      </c>
    </row>
    <row r="38" spans="1:7" ht="26.25" customHeight="1">
      <c r="A38" s="23" t="s">
        <v>22</v>
      </c>
      <c r="B38" s="24" t="s">
        <v>100</v>
      </c>
      <c r="C38" s="19" t="s">
        <v>106</v>
      </c>
      <c r="D38" s="5" t="s">
        <v>10</v>
      </c>
      <c r="E38" s="59">
        <v>362.2</v>
      </c>
      <c r="F38" s="20">
        <v>0</v>
      </c>
      <c r="G38" s="20">
        <f>E38*F38</f>
        <v>0</v>
      </c>
    </row>
    <row r="39" spans="1:7" ht="26.25" customHeight="1">
      <c r="A39" s="23" t="s">
        <v>65</v>
      </c>
      <c r="B39" s="24" t="s">
        <v>100</v>
      </c>
      <c r="C39" s="19" t="s">
        <v>105</v>
      </c>
      <c r="D39" s="5" t="s">
        <v>10</v>
      </c>
      <c r="E39" s="59">
        <v>1011.7</v>
      </c>
      <c r="F39" s="20">
        <v>0</v>
      </c>
      <c r="G39" s="20">
        <f>E39*F39</f>
        <v>0</v>
      </c>
    </row>
    <row r="40" spans="1:7" ht="29.25" customHeight="1">
      <c r="A40" s="23" t="s">
        <v>66</v>
      </c>
      <c r="B40" s="24" t="s">
        <v>100</v>
      </c>
      <c r="C40" s="19" t="s">
        <v>113</v>
      </c>
      <c r="D40" s="5" t="s">
        <v>10</v>
      </c>
      <c r="E40" s="59">
        <v>8169.6</v>
      </c>
      <c r="F40" s="20">
        <v>0</v>
      </c>
      <c r="G40" s="20">
        <f>E40*F40</f>
        <v>0</v>
      </c>
    </row>
    <row r="41" spans="1:10" ht="26.25" customHeight="1">
      <c r="A41" s="13" t="s">
        <v>2</v>
      </c>
      <c r="B41" s="13"/>
      <c r="C41" s="14" t="s">
        <v>14</v>
      </c>
      <c r="D41" s="10" t="s">
        <v>1</v>
      </c>
      <c r="E41" s="10" t="s">
        <v>1</v>
      </c>
      <c r="F41" s="10" t="s">
        <v>1</v>
      </c>
      <c r="G41" s="10" t="s">
        <v>1</v>
      </c>
      <c r="H41" s="74"/>
      <c r="I41" s="74"/>
      <c r="J41" s="74"/>
    </row>
    <row r="42" spans="1:10" ht="26.25" customHeight="1">
      <c r="A42" s="16" t="s">
        <v>2</v>
      </c>
      <c r="B42" s="16"/>
      <c r="C42" s="17" t="s">
        <v>23</v>
      </c>
      <c r="D42" s="9" t="s">
        <v>1</v>
      </c>
      <c r="E42" s="9" t="s">
        <v>1</v>
      </c>
      <c r="F42" s="9" t="s">
        <v>1</v>
      </c>
      <c r="G42" s="9" t="s">
        <v>1</v>
      </c>
      <c r="H42" s="73"/>
      <c r="I42" s="73"/>
      <c r="J42" s="73"/>
    </row>
    <row r="43" spans="1:14" s="34" customFormat="1" ht="40.5" customHeight="1">
      <c r="A43" s="18" t="s">
        <v>67</v>
      </c>
      <c r="B43" s="18" t="s">
        <v>82</v>
      </c>
      <c r="C43" s="19" t="s">
        <v>136</v>
      </c>
      <c r="D43" s="5" t="s">
        <v>10</v>
      </c>
      <c r="E43" s="44">
        <v>7028.6</v>
      </c>
      <c r="F43" s="79">
        <v>0</v>
      </c>
      <c r="G43" s="20">
        <f>E43*F43</f>
        <v>0</v>
      </c>
      <c r="J43" s="1"/>
      <c r="K43" s="1"/>
      <c r="L43" s="1"/>
      <c r="M43" s="1"/>
      <c r="N43" s="1"/>
    </row>
    <row r="44" spans="1:14" s="34" customFormat="1" ht="40.5" customHeight="1">
      <c r="A44" s="18" t="s">
        <v>103</v>
      </c>
      <c r="B44" s="18" t="s">
        <v>82</v>
      </c>
      <c r="C44" s="19" t="s">
        <v>137</v>
      </c>
      <c r="D44" s="5" t="s">
        <v>10</v>
      </c>
      <c r="E44" s="59">
        <v>159</v>
      </c>
      <c r="F44" s="79">
        <v>0</v>
      </c>
      <c r="G44" s="20">
        <f>E44*F44</f>
        <v>0</v>
      </c>
      <c r="J44" s="1"/>
      <c r="K44" s="1"/>
      <c r="L44" s="1"/>
      <c r="M44" s="1"/>
      <c r="N44" s="1"/>
    </row>
    <row r="45" spans="1:14" s="34" customFormat="1" ht="26.25" customHeight="1">
      <c r="A45" s="18" t="s">
        <v>185</v>
      </c>
      <c r="B45" s="23" t="s">
        <v>94</v>
      </c>
      <c r="C45" s="19" t="s">
        <v>138</v>
      </c>
      <c r="D45" s="5" t="s">
        <v>10</v>
      </c>
      <c r="E45" s="59">
        <v>6846</v>
      </c>
      <c r="F45" s="79">
        <v>0</v>
      </c>
      <c r="G45" s="20">
        <f>E45*F45</f>
        <v>0</v>
      </c>
      <c r="J45" s="1"/>
      <c r="K45" s="1"/>
      <c r="L45" s="1"/>
      <c r="M45" s="1"/>
      <c r="N45" s="1"/>
    </row>
    <row r="46" spans="1:14" s="34" customFormat="1" ht="26.25" customHeight="1">
      <c r="A46" s="18" t="s">
        <v>68</v>
      </c>
      <c r="B46" s="23" t="s">
        <v>94</v>
      </c>
      <c r="C46" s="19" t="s">
        <v>139</v>
      </c>
      <c r="D46" s="5" t="s">
        <v>10</v>
      </c>
      <c r="E46" s="59">
        <v>151.4</v>
      </c>
      <c r="F46" s="79">
        <v>0</v>
      </c>
      <c r="G46" s="20">
        <f>E46*F46</f>
        <v>0</v>
      </c>
      <c r="J46" s="1"/>
      <c r="K46" s="1"/>
      <c r="L46" s="1"/>
      <c r="M46" s="1"/>
      <c r="N46" s="1"/>
    </row>
    <row r="47" spans="1:7" ht="26.25" customHeight="1">
      <c r="A47" s="16" t="s">
        <v>2</v>
      </c>
      <c r="B47" s="16"/>
      <c r="C47" s="17" t="s">
        <v>35</v>
      </c>
      <c r="D47" s="9" t="s">
        <v>1</v>
      </c>
      <c r="E47" s="9" t="s">
        <v>1</v>
      </c>
      <c r="F47" s="9" t="s">
        <v>1</v>
      </c>
      <c r="G47" s="9" t="s">
        <v>1</v>
      </c>
    </row>
    <row r="48" spans="1:7" ht="26.25" customHeight="1">
      <c r="A48" s="23" t="s">
        <v>69</v>
      </c>
      <c r="B48" s="23" t="s">
        <v>95</v>
      </c>
      <c r="C48" s="19" t="s">
        <v>37</v>
      </c>
      <c r="D48" s="5" t="s">
        <v>10</v>
      </c>
      <c r="E48" s="59">
        <v>787.1</v>
      </c>
      <c r="F48" s="79">
        <v>0</v>
      </c>
      <c r="G48" s="20">
        <f>E48*F48</f>
        <v>0</v>
      </c>
    </row>
    <row r="49" spans="1:7" ht="26.25" customHeight="1">
      <c r="A49" s="23" t="s">
        <v>186</v>
      </c>
      <c r="B49" s="23" t="s">
        <v>95</v>
      </c>
      <c r="C49" s="19" t="s">
        <v>50</v>
      </c>
      <c r="D49" s="5" t="s">
        <v>10</v>
      </c>
      <c r="E49" s="59">
        <v>2106</v>
      </c>
      <c r="F49" s="20">
        <v>0</v>
      </c>
      <c r="G49" s="20">
        <f>E49*F49</f>
        <v>0</v>
      </c>
    </row>
    <row r="50" spans="1:7" ht="26.25" customHeight="1">
      <c r="A50" s="16" t="s">
        <v>2</v>
      </c>
      <c r="B50" s="16"/>
      <c r="C50" s="17" t="s">
        <v>36</v>
      </c>
      <c r="D50" s="9" t="s">
        <v>1</v>
      </c>
      <c r="E50" s="9" t="s">
        <v>1</v>
      </c>
      <c r="F50" s="9" t="s">
        <v>1</v>
      </c>
      <c r="G50" s="9" t="s">
        <v>1</v>
      </c>
    </row>
    <row r="51" spans="1:7" ht="42" customHeight="1">
      <c r="A51" s="18" t="s">
        <v>70</v>
      </c>
      <c r="B51" s="18" t="s">
        <v>90</v>
      </c>
      <c r="C51" s="19" t="s">
        <v>132</v>
      </c>
      <c r="D51" s="5" t="s">
        <v>10</v>
      </c>
      <c r="E51" s="59">
        <v>73.2</v>
      </c>
      <c r="F51" s="20">
        <v>0</v>
      </c>
      <c r="G51" s="20">
        <f>E51*F51</f>
        <v>0</v>
      </c>
    </row>
    <row r="52" spans="1:7" ht="36" customHeight="1">
      <c r="A52" s="18" t="s">
        <v>187</v>
      </c>
      <c r="B52" s="18" t="s">
        <v>90</v>
      </c>
      <c r="C52" s="19" t="s">
        <v>112</v>
      </c>
      <c r="D52" s="5" t="s">
        <v>10</v>
      </c>
      <c r="E52" s="59">
        <v>362.2</v>
      </c>
      <c r="F52" s="20">
        <v>0</v>
      </c>
      <c r="G52" s="20">
        <f>E52*F52</f>
        <v>0</v>
      </c>
    </row>
    <row r="53" spans="1:10" ht="26.25" customHeight="1">
      <c r="A53" s="13" t="s">
        <v>2</v>
      </c>
      <c r="B53" s="13"/>
      <c r="C53" s="14" t="s">
        <v>7</v>
      </c>
      <c r="D53" s="10" t="s">
        <v>1</v>
      </c>
      <c r="E53" s="10" t="s">
        <v>1</v>
      </c>
      <c r="F53" s="10" t="s">
        <v>1</v>
      </c>
      <c r="G53" s="10" t="s">
        <v>1</v>
      </c>
      <c r="H53" s="74"/>
      <c r="I53" s="74"/>
      <c r="J53" s="74"/>
    </row>
    <row r="54" spans="1:10" ht="26.25" customHeight="1">
      <c r="A54" s="16" t="s">
        <v>2</v>
      </c>
      <c r="B54" s="16"/>
      <c r="C54" s="17" t="s">
        <v>38</v>
      </c>
      <c r="D54" s="9" t="s">
        <v>1</v>
      </c>
      <c r="E54" s="9" t="s">
        <v>1</v>
      </c>
      <c r="F54" s="9" t="s">
        <v>1</v>
      </c>
      <c r="G54" s="9" t="s">
        <v>1</v>
      </c>
      <c r="H54" s="73"/>
      <c r="I54" s="73"/>
      <c r="J54" s="73"/>
    </row>
    <row r="55" spans="1:7" ht="30.75" customHeight="1">
      <c r="A55" s="18" t="s">
        <v>188</v>
      </c>
      <c r="B55" s="18" t="s">
        <v>83</v>
      </c>
      <c r="C55" s="19" t="s">
        <v>39</v>
      </c>
      <c r="D55" s="5" t="s">
        <v>11</v>
      </c>
      <c r="E55" s="59">
        <v>136</v>
      </c>
      <c r="F55" s="20">
        <v>0</v>
      </c>
      <c r="G55" s="20">
        <f>E55*F55</f>
        <v>0</v>
      </c>
    </row>
    <row r="56" spans="1:7" ht="30.75" customHeight="1">
      <c r="A56" s="18" t="s">
        <v>71</v>
      </c>
      <c r="B56" s="18" t="s">
        <v>83</v>
      </c>
      <c r="C56" s="19" t="s">
        <v>41</v>
      </c>
      <c r="D56" s="5" t="s">
        <v>11</v>
      </c>
      <c r="E56" s="59">
        <v>56</v>
      </c>
      <c r="F56" s="20">
        <v>0</v>
      </c>
      <c r="G56" s="20">
        <f>E56*F56</f>
        <v>0</v>
      </c>
    </row>
    <row r="57" spans="1:7" ht="35.25" customHeight="1">
      <c r="A57" s="18" t="s">
        <v>189</v>
      </c>
      <c r="B57" s="18" t="s">
        <v>83</v>
      </c>
      <c r="C57" s="19" t="s">
        <v>130</v>
      </c>
      <c r="D57" s="5" t="s">
        <v>11</v>
      </c>
      <c r="E57" s="59">
        <v>20</v>
      </c>
      <c r="F57" s="20">
        <v>0</v>
      </c>
      <c r="G57" s="20">
        <f>E57*F57</f>
        <v>0</v>
      </c>
    </row>
    <row r="58" spans="1:7" ht="26.25" customHeight="1">
      <c r="A58" s="16" t="s">
        <v>2</v>
      </c>
      <c r="B58" s="16"/>
      <c r="C58" s="17" t="s">
        <v>40</v>
      </c>
      <c r="D58" s="9" t="s">
        <v>1</v>
      </c>
      <c r="E58" s="9" t="s">
        <v>1</v>
      </c>
      <c r="F58" s="9" t="s">
        <v>1</v>
      </c>
      <c r="G58" s="9" t="s">
        <v>1</v>
      </c>
    </row>
    <row r="59" spans="1:7" ht="26.25" customHeight="1">
      <c r="A59" s="18" t="s">
        <v>99</v>
      </c>
      <c r="B59" s="18" t="s">
        <v>85</v>
      </c>
      <c r="C59" s="19" t="s">
        <v>84</v>
      </c>
      <c r="D59" s="5" t="s">
        <v>11</v>
      </c>
      <c r="E59" s="59">
        <v>191.5</v>
      </c>
      <c r="F59" s="20">
        <v>0</v>
      </c>
      <c r="G59" s="20">
        <f>E59*F59</f>
        <v>0</v>
      </c>
    </row>
    <row r="60" spans="1:10" ht="26.25" customHeight="1">
      <c r="A60" s="13" t="s">
        <v>2</v>
      </c>
      <c r="B60" s="13"/>
      <c r="C60" s="14" t="s">
        <v>42</v>
      </c>
      <c r="D60" s="10" t="s">
        <v>1</v>
      </c>
      <c r="E60" s="10" t="s">
        <v>1</v>
      </c>
      <c r="F60" s="10" t="s">
        <v>1</v>
      </c>
      <c r="G60" s="10" t="s">
        <v>1</v>
      </c>
      <c r="H60" s="74"/>
      <c r="I60" s="74"/>
      <c r="J60" s="74"/>
    </row>
    <row r="61" spans="1:10" ht="26.25" customHeight="1">
      <c r="A61" s="16" t="s">
        <v>2</v>
      </c>
      <c r="B61" s="16"/>
      <c r="C61" s="17" t="s">
        <v>43</v>
      </c>
      <c r="D61" s="9" t="s">
        <v>1</v>
      </c>
      <c r="E61" s="9" t="s">
        <v>1</v>
      </c>
      <c r="F61" s="9" t="s">
        <v>1</v>
      </c>
      <c r="G61" s="9" t="s">
        <v>1</v>
      </c>
      <c r="H61" s="73"/>
      <c r="I61" s="73"/>
      <c r="J61" s="73"/>
    </row>
    <row r="62" spans="1:7" ht="33.75" customHeight="1">
      <c r="A62" s="18" t="s">
        <v>104</v>
      </c>
      <c r="B62" s="18" t="s">
        <v>86</v>
      </c>
      <c r="C62" s="19" t="s">
        <v>78</v>
      </c>
      <c r="D62" s="5" t="s">
        <v>11</v>
      </c>
      <c r="E62" s="59">
        <v>181</v>
      </c>
      <c r="F62" s="20">
        <v>0</v>
      </c>
      <c r="G62" s="20">
        <f>E62*F62</f>
        <v>0</v>
      </c>
    </row>
    <row r="63" spans="1:10" ht="33.75" customHeight="1">
      <c r="A63" s="16" t="s">
        <v>2</v>
      </c>
      <c r="B63" s="16"/>
      <c r="C63" s="17" t="s">
        <v>119</v>
      </c>
      <c r="D63" s="9" t="s">
        <v>1</v>
      </c>
      <c r="E63" s="9" t="s">
        <v>1</v>
      </c>
      <c r="F63" s="9" t="s">
        <v>1</v>
      </c>
      <c r="G63" s="9" t="s">
        <v>1</v>
      </c>
      <c r="J63" s="38"/>
    </row>
    <row r="64" spans="1:7" ht="33.75" customHeight="1">
      <c r="A64" s="18" t="s">
        <v>190</v>
      </c>
      <c r="B64" s="18" t="s">
        <v>87</v>
      </c>
      <c r="C64" s="19" t="s">
        <v>120</v>
      </c>
      <c r="D64" s="5" t="s">
        <v>11</v>
      </c>
      <c r="E64" s="59">
        <v>227</v>
      </c>
      <c r="F64" s="20">
        <v>0</v>
      </c>
      <c r="G64" s="20">
        <f>E64*F64</f>
        <v>0</v>
      </c>
    </row>
    <row r="65" spans="1:7" ht="21" customHeight="1">
      <c r="A65" s="18" t="s">
        <v>191</v>
      </c>
      <c r="B65" s="18" t="s">
        <v>87</v>
      </c>
      <c r="C65" s="36" t="s">
        <v>131</v>
      </c>
      <c r="D65" s="5" t="s">
        <v>9</v>
      </c>
      <c r="E65" s="59">
        <v>6</v>
      </c>
      <c r="F65" s="20">
        <v>0</v>
      </c>
      <c r="G65" s="20">
        <f>E65*F65</f>
        <v>0</v>
      </c>
    </row>
    <row r="66" spans="1:7" s="34" customFormat="1" ht="26.25" customHeight="1">
      <c r="A66" s="16" t="s">
        <v>2</v>
      </c>
      <c r="B66" s="16"/>
      <c r="C66" s="17" t="s">
        <v>79</v>
      </c>
      <c r="D66" s="9" t="s">
        <v>1</v>
      </c>
      <c r="E66" s="9" t="s">
        <v>1</v>
      </c>
      <c r="F66" s="9" t="s">
        <v>1</v>
      </c>
      <c r="G66" s="9" t="s">
        <v>1</v>
      </c>
    </row>
    <row r="67" spans="1:7" s="34" customFormat="1" ht="26.25" customHeight="1">
      <c r="A67" s="18" t="s">
        <v>192</v>
      </c>
      <c r="B67" s="18" t="s">
        <v>87</v>
      </c>
      <c r="C67" s="19" t="s">
        <v>44</v>
      </c>
      <c r="D67" s="5" t="s">
        <v>11</v>
      </c>
      <c r="E67" s="59">
        <v>409.2</v>
      </c>
      <c r="F67" s="79">
        <v>0</v>
      </c>
      <c r="G67" s="20">
        <f>E67*F67</f>
        <v>0</v>
      </c>
    </row>
    <row r="68" spans="1:8" s="34" customFormat="1" ht="26.25" customHeight="1">
      <c r="A68" s="26">
        <v>44</v>
      </c>
      <c r="B68" s="27" t="s">
        <v>87</v>
      </c>
      <c r="C68" s="36" t="s">
        <v>88</v>
      </c>
      <c r="D68" s="28" t="s">
        <v>9</v>
      </c>
      <c r="E68" s="61">
        <v>104</v>
      </c>
      <c r="F68" s="80">
        <v>0</v>
      </c>
      <c r="G68" s="20">
        <f>E68*F68</f>
        <v>0</v>
      </c>
      <c r="H68" s="35"/>
    </row>
    <row r="69" spans="1:10" ht="24.75" customHeight="1">
      <c r="A69" s="22" t="s">
        <v>2</v>
      </c>
      <c r="B69" s="22"/>
      <c r="C69" s="14" t="s">
        <v>5</v>
      </c>
      <c r="D69" s="10" t="s">
        <v>1</v>
      </c>
      <c r="E69" s="10" t="s">
        <v>1</v>
      </c>
      <c r="F69" s="10" t="s">
        <v>1</v>
      </c>
      <c r="G69" s="10" t="s">
        <v>1</v>
      </c>
      <c r="H69" s="74"/>
      <c r="I69" s="74"/>
      <c r="J69" s="74"/>
    </row>
    <row r="70" spans="1:10" ht="26.25" customHeight="1">
      <c r="A70" s="16" t="s">
        <v>2</v>
      </c>
      <c r="B70" s="16"/>
      <c r="C70" s="17" t="s">
        <v>6</v>
      </c>
      <c r="D70" s="9" t="s">
        <v>1</v>
      </c>
      <c r="E70" s="9" t="s">
        <v>1</v>
      </c>
      <c r="F70" s="9" t="s">
        <v>1</v>
      </c>
      <c r="G70" s="9" t="s">
        <v>1</v>
      </c>
      <c r="H70" s="73"/>
      <c r="I70" s="73"/>
      <c r="J70" s="73"/>
    </row>
    <row r="71" spans="1:7" ht="26.25" customHeight="1">
      <c r="A71" s="18" t="s">
        <v>193</v>
      </c>
      <c r="B71" s="18" t="s">
        <v>89</v>
      </c>
      <c r="C71" s="19" t="s">
        <v>46</v>
      </c>
      <c r="D71" s="5" t="s">
        <v>9</v>
      </c>
      <c r="E71" s="62">
        <v>14</v>
      </c>
      <c r="F71" s="20">
        <v>0</v>
      </c>
      <c r="G71" s="20">
        <f>E71*F71</f>
        <v>0</v>
      </c>
    </row>
    <row r="72" spans="1:7" ht="24.75" customHeight="1">
      <c r="A72" s="18" t="s">
        <v>194</v>
      </c>
      <c r="B72" s="18" t="s">
        <v>89</v>
      </c>
      <c r="C72" s="8" t="s">
        <v>76</v>
      </c>
      <c r="D72" s="5" t="s">
        <v>9</v>
      </c>
      <c r="E72" s="62">
        <v>15</v>
      </c>
      <c r="F72" s="20">
        <v>0</v>
      </c>
      <c r="G72" s="20">
        <f>E72*F72</f>
        <v>0</v>
      </c>
    </row>
    <row r="73" spans="1:7" ht="29.25" customHeight="1">
      <c r="A73" s="16" t="s">
        <v>2</v>
      </c>
      <c r="B73" s="16"/>
      <c r="C73" s="17" t="s">
        <v>77</v>
      </c>
      <c r="D73" s="9" t="s">
        <v>1</v>
      </c>
      <c r="E73" s="9" t="s">
        <v>1</v>
      </c>
      <c r="F73" s="9" t="s">
        <v>1</v>
      </c>
      <c r="G73" s="9" t="s">
        <v>1</v>
      </c>
    </row>
    <row r="74" spans="1:7" ht="29.25" customHeight="1">
      <c r="A74" s="18" t="s">
        <v>195</v>
      </c>
      <c r="B74" s="18" t="s">
        <v>96</v>
      </c>
      <c r="C74" s="8" t="s">
        <v>114</v>
      </c>
      <c r="D74" s="5" t="s">
        <v>10</v>
      </c>
      <c r="E74" s="59">
        <v>360.3</v>
      </c>
      <c r="F74" s="20">
        <v>0</v>
      </c>
      <c r="G74" s="20">
        <f>E74*F74</f>
        <v>0</v>
      </c>
    </row>
    <row r="75" spans="1:10" ht="27" customHeight="1">
      <c r="A75" s="13" t="s">
        <v>2</v>
      </c>
      <c r="B75" s="13"/>
      <c r="C75" s="29" t="s">
        <v>26</v>
      </c>
      <c r="D75" s="10" t="s">
        <v>1</v>
      </c>
      <c r="E75" s="10" t="s">
        <v>1</v>
      </c>
      <c r="F75" s="10" t="s">
        <v>1</v>
      </c>
      <c r="G75" s="10" t="s">
        <v>1</v>
      </c>
      <c r="H75" s="74"/>
      <c r="I75" s="74"/>
      <c r="J75" s="74"/>
    </row>
    <row r="76" spans="1:10" ht="15.75">
      <c r="A76" s="16" t="s">
        <v>2</v>
      </c>
      <c r="B76" s="16"/>
      <c r="C76" s="30" t="s">
        <v>27</v>
      </c>
      <c r="D76" s="9" t="s">
        <v>1</v>
      </c>
      <c r="E76" s="9" t="s">
        <v>1</v>
      </c>
      <c r="F76" s="9" t="s">
        <v>1</v>
      </c>
      <c r="G76" s="9" t="s">
        <v>1</v>
      </c>
      <c r="H76" s="73"/>
      <c r="I76" s="73"/>
      <c r="J76" s="73"/>
    </row>
    <row r="77" spans="1:7" ht="27" customHeight="1">
      <c r="A77" s="18" t="s">
        <v>196</v>
      </c>
      <c r="B77" s="18" t="s">
        <v>97</v>
      </c>
      <c r="C77" s="32" t="s">
        <v>111</v>
      </c>
      <c r="D77" s="5" t="s">
        <v>29</v>
      </c>
      <c r="E77" s="59">
        <v>4644</v>
      </c>
      <c r="F77" s="81">
        <v>0</v>
      </c>
      <c r="G77" s="20">
        <f>E77*F77</f>
        <v>0</v>
      </c>
    </row>
    <row r="78" spans="1:7" ht="15.75">
      <c r="A78" s="16" t="s">
        <v>2</v>
      </c>
      <c r="B78" s="16"/>
      <c r="C78" s="30" t="s">
        <v>28</v>
      </c>
      <c r="D78" s="9" t="s">
        <v>1</v>
      </c>
      <c r="E78" s="12" t="s">
        <v>1</v>
      </c>
      <c r="F78" s="9" t="s">
        <v>1</v>
      </c>
      <c r="G78" s="9" t="s">
        <v>1</v>
      </c>
    </row>
    <row r="79" spans="1:7" ht="24.75" customHeight="1">
      <c r="A79" s="18" t="s">
        <v>197</v>
      </c>
      <c r="B79" s="18" t="s">
        <v>98</v>
      </c>
      <c r="C79" s="32" t="s">
        <v>48</v>
      </c>
      <c r="D79" s="5" t="s">
        <v>29</v>
      </c>
      <c r="E79" s="59">
        <v>353</v>
      </c>
      <c r="F79" s="79">
        <v>0</v>
      </c>
      <c r="G79" s="20">
        <f>E79*F79</f>
        <v>0</v>
      </c>
    </row>
    <row r="80" spans="1:10" ht="24.75" customHeight="1">
      <c r="A80" s="22" t="s">
        <v>2</v>
      </c>
      <c r="B80" s="22"/>
      <c r="C80" s="29" t="s">
        <v>25</v>
      </c>
      <c r="D80" s="10" t="s">
        <v>1</v>
      </c>
      <c r="E80" s="10" t="s">
        <v>1</v>
      </c>
      <c r="F80" s="10" t="s">
        <v>1</v>
      </c>
      <c r="G80" s="10" t="s">
        <v>1</v>
      </c>
      <c r="H80" s="74"/>
      <c r="I80" s="74"/>
      <c r="J80" s="74"/>
    </row>
    <row r="81" spans="1:10" ht="26.25" customHeight="1">
      <c r="A81" s="16" t="s">
        <v>2</v>
      </c>
      <c r="B81" s="16"/>
      <c r="C81" s="30" t="s">
        <v>47</v>
      </c>
      <c r="D81" s="9" t="s">
        <v>1</v>
      </c>
      <c r="E81" s="9" t="s">
        <v>1</v>
      </c>
      <c r="F81" s="9" t="s">
        <v>1</v>
      </c>
      <c r="G81" s="9" t="s">
        <v>1</v>
      </c>
      <c r="H81" s="73"/>
      <c r="I81" s="73"/>
      <c r="J81" s="73"/>
    </row>
    <row r="82" spans="1:7" ht="31.5" customHeight="1">
      <c r="A82" s="18" t="s">
        <v>198</v>
      </c>
      <c r="B82" s="18" t="s">
        <v>90</v>
      </c>
      <c r="C82" s="19" t="s">
        <v>45</v>
      </c>
      <c r="D82" s="5" t="s">
        <v>10</v>
      </c>
      <c r="E82" s="59">
        <v>819</v>
      </c>
      <c r="F82" s="79">
        <v>0</v>
      </c>
      <c r="G82" s="20">
        <f>E82*F82</f>
        <v>0</v>
      </c>
    </row>
    <row r="83" spans="1:8" ht="14.25">
      <c r="A83" s="91" t="s">
        <v>181</v>
      </c>
      <c r="B83" s="91"/>
      <c r="C83" s="91"/>
      <c r="D83" s="91"/>
      <c r="E83" s="92"/>
      <c r="F83" s="33"/>
      <c r="G83" s="69">
        <f>SUM(G8:G82)</f>
        <v>0</v>
      </c>
      <c r="H83" s="11"/>
    </row>
    <row r="84" spans="1:7" ht="24" customHeight="1">
      <c r="A84" s="89" t="s">
        <v>206</v>
      </c>
      <c r="B84" s="89"/>
      <c r="C84" s="89"/>
      <c r="D84" s="89"/>
      <c r="E84" s="89"/>
      <c r="F84" s="89"/>
      <c r="G84" s="90"/>
    </row>
    <row r="85" spans="1:7" ht="18.75" customHeight="1">
      <c r="A85" s="87" t="s">
        <v>8</v>
      </c>
      <c r="B85" s="87"/>
      <c r="C85" s="87" t="s">
        <v>180</v>
      </c>
      <c r="D85" s="100" t="s">
        <v>16</v>
      </c>
      <c r="E85" s="102" t="s">
        <v>0</v>
      </c>
      <c r="F85" s="96" t="s">
        <v>91</v>
      </c>
      <c r="G85" s="96" t="s">
        <v>92</v>
      </c>
    </row>
    <row r="86" spans="1:7" ht="21" customHeight="1">
      <c r="A86" s="88"/>
      <c r="B86" s="88"/>
      <c r="C86" s="88"/>
      <c r="D86" s="101"/>
      <c r="E86" s="103"/>
      <c r="F86" s="97"/>
      <c r="G86" s="97"/>
    </row>
    <row r="87" spans="1:10" ht="25.5" customHeight="1">
      <c r="A87" s="13" t="s">
        <v>2</v>
      </c>
      <c r="B87" s="13"/>
      <c r="C87" s="14" t="s">
        <v>12</v>
      </c>
      <c r="D87" s="10" t="s">
        <v>1</v>
      </c>
      <c r="E87" s="15" t="s">
        <v>1</v>
      </c>
      <c r="F87" s="15" t="s">
        <v>1</v>
      </c>
      <c r="G87" s="39" t="s">
        <v>1</v>
      </c>
      <c r="H87" s="74"/>
      <c r="I87" s="74"/>
      <c r="J87" s="74"/>
    </row>
    <row r="88" spans="1:10" ht="23.25" customHeight="1">
      <c r="A88" s="16"/>
      <c r="B88" s="16"/>
      <c r="C88" s="17" t="s">
        <v>108</v>
      </c>
      <c r="D88" s="16"/>
      <c r="E88" s="16"/>
      <c r="F88" s="16"/>
      <c r="G88" s="16"/>
      <c r="H88" s="73"/>
      <c r="I88" s="73"/>
      <c r="J88" s="73"/>
    </row>
    <row r="89" spans="1:7" ht="40.5" customHeight="1">
      <c r="A89" s="40" t="s">
        <v>30</v>
      </c>
      <c r="B89" s="18" t="s">
        <v>109</v>
      </c>
      <c r="C89" s="19" t="s">
        <v>110</v>
      </c>
      <c r="D89" s="5" t="s">
        <v>107</v>
      </c>
      <c r="E89" s="41">
        <v>1.63</v>
      </c>
      <c r="F89" s="79">
        <v>0</v>
      </c>
      <c r="G89" s="20">
        <f>E89*F89</f>
        <v>0</v>
      </c>
    </row>
    <row r="90" spans="1:7" ht="22.5" customHeight="1">
      <c r="A90" s="16" t="s">
        <v>2</v>
      </c>
      <c r="B90" s="16"/>
      <c r="C90" s="17" t="s">
        <v>140</v>
      </c>
      <c r="D90" s="9" t="s">
        <v>1</v>
      </c>
      <c r="E90" s="9" t="s">
        <v>1</v>
      </c>
      <c r="F90" s="9" t="s">
        <v>1</v>
      </c>
      <c r="G90" s="9" t="s">
        <v>1</v>
      </c>
    </row>
    <row r="91" spans="1:7" ht="40.5" customHeight="1">
      <c r="A91" s="42">
        <f>A89+1</f>
        <v>2</v>
      </c>
      <c r="B91" s="18" t="s">
        <v>117</v>
      </c>
      <c r="C91" s="43" t="s">
        <v>121</v>
      </c>
      <c r="D91" s="5" t="s">
        <v>9</v>
      </c>
      <c r="E91" s="44">
        <v>8</v>
      </c>
      <c r="F91" s="20">
        <v>0</v>
      </c>
      <c r="G91" s="20">
        <f aca="true" t="shared" si="3" ref="G91:G99">E91*F91</f>
        <v>0</v>
      </c>
    </row>
    <row r="92" spans="1:7" ht="40.5" customHeight="1">
      <c r="A92" s="42">
        <v>3</v>
      </c>
      <c r="B92" s="18" t="s">
        <v>117</v>
      </c>
      <c r="C92" s="43" t="s">
        <v>115</v>
      </c>
      <c r="D92" s="5" t="s">
        <v>9</v>
      </c>
      <c r="E92" s="44">
        <v>13</v>
      </c>
      <c r="F92" s="20">
        <v>0</v>
      </c>
      <c r="G92" s="20">
        <f t="shared" si="3"/>
        <v>0</v>
      </c>
    </row>
    <row r="93" spans="1:7" ht="26.25" customHeight="1">
      <c r="A93" s="42">
        <v>4</v>
      </c>
      <c r="B93" s="18" t="s">
        <v>117</v>
      </c>
      <c r="C93" s="43" t="s">
        <v>122</v>
      </c>
      <c r="D93" s="5" t="s">
        <v>9</v>
      </c>
      <c r="E93" s="44">
        <v>15</v>
      </c>
      <c r="F93" s="20">
        <v>0</v>
      </c>
      <c r="G93" s="20">
        <f t="shared" si="3"/>
        <v>0</v>
      </c>
    </row>
    <row r="94" spans="1:7" ht="26.25" customHeight="1">
      <c r="A94" s="42">
        <f aca="true" t="shared" si="4" ref="A94:A99">A93+1</f>
        <v>5</v>
      </c>
      <c r="B94" s="18" t="s">
        <v>117</v>
      </c>
      <c r="C94" s="43" t="s">
        <v>123</v>
      </c>
      <c r="D94" s="5" t="s">
        <v>9</v>
      </c>
      <c r="E94" s="44">
        <v>5</v>
      </c>
      <c r="F94" s="20">
        <v>0</v>
      </c>
      <c r="G94" s="20">
        <f t="shared" si="3"/>
        <v>0</v>
      </c>
    </row>
    <row r="95" spans="1:7" ht="31.5" customHeight="1">
      <c r="A95" s="42">
        <f t="shared" si="4"/>
        <v>6</v>
      </c>
      <c r="B95" s="18" t="s">
        <v>117</v>
      </c>
      <c r="C95" s="43" t="s">
        <v>124</v>
      </c>
      <c r="D95" s="5" t="s">
        <v>9</v>
      </c>
      <c r="E95" s="44">
        <v>5</v>
      </c>
      <c r="F95" s="20">
        <v>0</v>
      </c>
      <c r="G95" s="20">
        <f t="shared" si="3"/>
        <v>0</v>
      </c>
    </row>
    <row r="96" spans="1:7" ht="26.25" customHeight="1">
      <c r="A96" s="42">
        <f t="shared" si="4"/>
        <v>7</v>
      </c>
      <c r="B96" s="18" t="s">
        <v>117</v>
      </c>
      <c r="C96" s="43" t="s">
        <v>125</v>
      </c>
      <c r="D96" s="5" t="s">
        <v>9</v>
      </c>
      <c r="E96" s="44">
        <v>1</v>
      </c>
      <c r="F96" s="20">
        <v>0</v>
      </c>
      <c r="G96" s="20">
        <f t="shared" si="3"/>
        <v>0</v>
      </c>
    </row>
    <row r="97" spans="1:7" ht="26.25" customHeight="1">
      <c r="A97" s="42">
        <f t="shared" si="4"/>
        <v>8</v>
      </c>
      <c r="B97" s="18" t="s">
        <v>117</v>
      </c>
      <c r="C97" s="43" t="s">
        <v>126</v>
      </c>
      <c r="D97" s="5" t="s">
        <v>9</v>
      </c>
      <c r="E97" s="44">
        <v>1</v>
      </c>
      <c r="F97" s="20">
        <v>0</v>
      </c>
      <c r="G97" s="20">
        <f t="shared" si="3"/>
        <v>0</v>
      </c>
    </row>
    <row r="98" spans="1:7" ht="26.25" customHeight="1">
      <c r="A98" s="42">
        <f t="shared" si="4"/>
        <v>9</v>
      </c>
      <c r="B98" s="18" t="s">
        <v>117</v>
      </c>
      <c r="C98" s="43" t="s">
        <v>141</v>
      </c>
      <c r="D98" s="5" t="s">
        <v>9</v>
      </c>
      <c r="E98" s="44">
        <v>6</v>
      </c>
      <c r="F98" s="20">
        <v>0</v>
      </c>
      <c r="G98" s="20">
        <f t="shared" si="3"/>
        <v>0</v>
      </c>
    </row>
    <row r="99" spans="1:7" ht="26.25" customHeight="1">
      <c r="A99" s="42">
        <f t="shared" si="4"/>
        <v>10</v>
      </c>
      <c r="B99" s="18" t="s">
        <v>117</v>
      </c>
      <c r="C99" s="43" t="s">
        <v>142</v>
      </c>
      <c r="D99" s="5" t="s">
        <v>10</v>
      </c>
      <c r="E99" s="44">
        <v>190</v>
      </c>
      <c r="F99" s="20">
        <v>0</v>
      </c>
      <c r="G99" s="20">
        <f t="shared" si="3"/>
        <v>0</v>
      </c>
    </row>
    <row r="100" spans="1:7" ht="26.25" customHeight="1">
      <c r="A100" s="16" t="s">
        <v>2</v>
      </c>
      <c r="B100" s="16"/>
      <c r="C100" s="17" t="s">
        <v>24</v>
      </c>
      <c r="D100" s="9" t="s">
        <v>1</v>
      </c>
      <c r="E100" s="9" t="s">
        <v>1</v>
      </c>
      <c r="F100" s="9" t="s">
        <v>1</v>
      </c>
      <c r="G100" s="9" t="s">
        <v>1</v>
      </c>
    </row>
    <row r="101" spans="1:7" ht="26.25" customHeight="1">
      <c r="A101" s="42">
        <f>A99+1</f>
        <v>11</v>
      </c>
      <c r="B101" s="18" t="s">
        <v>80</v>
      </c>
      <c r="C101" s="19" t="s">
        <v>32</v>
      </c>
      <c r="D101" s="5" t="s">
        <v>10</v>
      </c>
      <c r="E101" s="41">
        <v>6897.75</v>
      </c>
      <c r="F101" s="20">
        <v>0</v>
      </c>
      <c r="G101" s="20">
        <f>E101*F101</f>
        <v>0</v>
      </c>
    </row>
    <row r="102" spans="1:7" ht="29.25" customHeight="1">
      <c r="A102" s="16" t="s">
        <v>2</v>
      </c>
      <c r="B102" s="16"/>
      <c r="C102" s="17" t="s">
        <v>4</v>
      </c>
      <c r="D102" s="9" t="s">
        <v>1</v>
      </c>
      <c r="E102" s="21" t="s">
        <v>1</v>
      </c>
      <c r="F102" s="21" t="s">
        <v>1</v>
      </c>
      <c r="G102" s="21" t="s">
        <v>1</v>
      </c>
    </row>
    <row r="103" spans="1:7" ht="26.25" customHeight="1">
      <c r="A103" s="42">
        <f>A101+1</f>
        <v>12</v>
      </c>
      <c r="B103" s="18" t="s">
        <v>81</v>
      </c>
      <c r="C103" s="19" t="s">
        <v>72</v>
      </c>
      <c r="D103" s="5" t="s">
        <v>10</v>
      </c>
      <c r="E103" s="41">
        <v>8115</v>
      </c>
      <c r="F103" s="20">
        <v>0</v>
      </c>
      <c r="G103" s="20">
        <f aca="true" t="shared" si="5" ref="G103:G109">E103*F103</f>
        <v>0</v>
      </c>
    </row>
    <row r="104" spans="1:7" ht="26.25" customHeight="1">
      <c r="A104" s="42">
        <f aca="true" t="shared" si="6" ref="A104:A109">A103+1</f>
        <v>13</v>
      </c>
      <c r="B104" s="18" t="s">
        <v>81</v>
      </c>
      <c r="C104" s="19" t="s">
        <v>73</v>
      </c>
      <c r="D104" s="5" t="s">
        <v>10</v>
      </c>
      <c r="E104" s="41">
        <v>8115</v>
      </c>
      <c r="F104" s="20">
        <v>0</v>
      </c>
      <c r="G104" s="20">
        <f t="shared" si="5"/>
        <v>0</v>
      </c>
    </row>
    <row r="105" spans="1:7" ht="34.5" customHeight="1">
      <c r="A105" s="42">
        <f t="shared" si="6"/>
        <v>14</v>
      </c>
      <c r="B105" s="18" t="s">
        <v>81</v>
      </c>
      <c r="C105" s="19" t="s">
        <v>74</v>
      </c>
      <c r="D105" s="5" t="s">
        <v>10</v>
      </c>
      <c r="E105" s="41">
        <v>272.6</v>
      </c>
      <c r="F105" s="20">
        <v>0</v>
      </c>
      <c r="G105" s="20">
        <f t="shared" si="5"/>
        <v>0</v>
      </c>
    </row>
    <row r="106" spans="1:7" ht="40.5" customHeight="1">
      <c r="A106" s="42">
        <f t="shared" si="6"/>
        <v>15</v>
      </c>
      <c r="B106" s="18" t="s">
        <v>81</v>
      </c>
      <c r="C106" s="19" t="s">
        <v>101</v>
      </c>
      <c r="D106" s="5" t="s">
        <v>11</v>
      </c>
      <c r="E106" s="41">
        <v>71.5</v>
      </c>
      <c r="F106" s="20">
        <v>0</v>
      </c>
      <c r="G106" s="20">
        <f t="shared" si="5"/>
        <v>0</v>
      </c>
    </row>
    <row r="107" spans="1:7" ht="26.25" customHeight="1">
      <c r="A107" s="42">
        <f t="shared" si="6"/>
        <v>16</v>
      </c>
      <c r="B107" s="18" t="s">
        <v>81</v>
      </c>
      <c r="C107" s="19" t="s">
        <v>143</v>
      </c>
      <c r="D107" s="5" t="s">
        <v>11</v>
      </c>
      <c r="E107" s="41">
        <v>32.5</v>
      </c>
      <c r="F107" s="20">
        <v>0</v>
      </c>
      <c r="G107" s="20">
        <f t="shared" si="5"/>
        <v>0</v>
      </c>
    </row>
    <row r="108" spans="1:7" ht="26.25" customHeight="1">
      <c r="A108" s="42">
        <f t="shared" si="6"/>
        <v>17</v>
      </c>
      <c r="B108" s="18" t="s">
        <v>81</v>
      </c>
      <c r="C108" s="19" t="s">
        <v>133</v>
      </c>
      <c r="D108" s="5" t="s">
        <v>9</v>
      </c>
      <c r="E108" s="44">
        <v>5</v>
      </c>
      <c r="F108" s="20">
        <v>0</v>
      </c>
      <c r="G108" s="20">
        <f t="shared" si="5"/>
        <v>0</v>
      </c>
    </row>
    <row r="109" spans="1:7" ht="26.25" customHeight="1">
      <c r="A109" s="42">
        <f t="shared" si="6"/>
        <v>18</v>
      </c>
      <c r="B109" s="18" t="s">
        <v>81</v>
      </c>
      <c r="C109" s="19" t="s">
        <v>134</v>
      </c>
      <c r="D109" s="5" t="s">
        <v>9</v>
      </c>
      <c r="E109" s="44">
        <v>8</v>
      </c>
      <c r="F109" s="20">
        <v>0</v>
      </c>
      <c r="G109" s="20">
        <f t="shared" si="5"/>
        <v>0</v>
      </c>
    </row>
    <row r="110" spans="1:10" ht="26.25" customHeight="1">
      <c r="A110" s="22" t="s">
        <v>2</v>
      </c>
      <c r="B110" s="22"/>
      <c r="C110" s="14" t="s">
        <v>13</v>
      </c>
      <c r="D110" s="10" t="s">
        <v>1</v>
      </c>
      <c r="E110" s="10" t="s">
        <v>1</v>
      </c>
      <c r="F110" s="10" t="s">
        <v>1</v>
      </c>
      <c r="G110" s="10" t="s">
        <v>1</v>
      </c>
      <c r="H110" s="74"/>
      <c r="I110" s="74"/>
      <c r="J110" s="74"/>
    </row>
    <row r="111" spans="1:10" ht="26.25" customHeight="1">
      <c r="A111" s="16" t="s">
        <v>2</v>
      </c>
      <c r="B111" s="16"/>
      <c r="C111" s="17" t="s">
        <v>3</v>
      </c>
      <c r="D111" s="9" t="s">
        <v>1</v>
      </c>
      <c r="E111" s="9" t="s">
        <v>1</v>
      </c>
      <c r="F111" s="9" t="s">
        <v>1</v>
      </c>
      <c r="G111" s="9" t="s">
        <v>1</v>
      </c>
      <c r="H111" s="73"/>
      <c r="I111" s="73"/>
      <c r="J111" s="73"/>
    </row>
    <row r="112" spans="1:7" ht="26.25" customHeight="1">
      <c r="A112" s="42">
        <f>A109+1</f>
        <v>19</v>
      </c>
      <c r="B112" s="18" t="s">
        <v>93</v>
      </c>
      <c r="C112" s="8" t="s">
        <v>144</v>
      </c>
      <c r="D112" s="5" t="s">
        <v>10</v>
      </c>
      <c r="E112" s="41">
        <v>11390.9</v>
      </c>
      <c r="F112" s="79">
        <v>0</v>
      </c>
      <c r="G112" s="20">
        <f aca="true" t="shared" si="7" ref="G112:G118">E112*F112</f>
        <v>0</v>
      </c>
    </row>
    <row r="113" spans="1:7" ht="26.25" customHeight="1">
      <c r="A113" s="42">
        <f>A112+1</f>
        <v>20</v>
      </c>
      <c r="B113" s="18" t="s">
        <v>93</v>
      </c>
      <c r="C113" s="19" t="s">
        <v>49</v>
      </c>
      <c r="D113" s="5" t="s">
        <v>10</v>
      </c>
      <c r="E113" s="41">
        <v>1647.6</v>
      </c>
      <c r="F113" s="20">
        <v>0</v>
      </c>
      <c r="G113" s="20">
        <f t="shared" si="7"/>
        <v>0</v>
      </c>
    </row>
    <row r="114" spans="1:7" ht="26.25" customHeight="1">
      <c r="A114" s="42">
        <f>A113+1</f>
        <v>21</v>
      </c>
      <c r="B114" s="18" t="s">
        <v>93</v>
      </c>
      <c r="C114" s="19" t="s">
        <v>33</v>
      </c>
      <c r="D114" s="5" t="s">
        <v>10</v>
      </c>
      <c r="E114" s="41">
        <v>1252.2</v>
      </c>
      <c r="F114" s="20">
        <v>0</v>
      </c>
      <c r="G114" s="20">
        <f t="shared" si="7"/>
        <v>0</v>
      </c>
    </row>
    <row r="115" spans="1:7" ht="26.25" customHeight="1">
      <c r="A115" s="42">
        <f>A114+1</f>
        <v>22</v>
      </c>
      <c r="B115" s="18" t="s">
        <v>93</v>
      </c>
      <c r="C115" s="19" t="s">
        <v>75</v>
      </c>
      <c r="D115" s="5" t="s">
        <v>10</v>
      </c>
      <c r="E115" s="41">
        <v>42</v>
      </c>
      <c r="F115" s="20">
        <v>0</v>
      </c>
      <c r="G115" s="20">
        <f t="shared" si="7"/>
        <v>0</v>
      </c>
    </row>
    <row r="116" spans="1:7" ht="33.75" customHeight="1">
      <c r="A116" s="42">
        <f>A115+1</f>
        <v>23</v>
      </c>
      <c r="B116" s="28" t="s">
        <v>102</v>
      </c>
      <c r="C116" s="32" t="s">
        <v>145</v>
      </c>
      <c r="D116" s="28" t="s">
        <v>29</v>
      </c>
      <c r="E116" s="45">
        <v>8073.82</v>
      </c>
      <c r="F116" s="20">
        <v>0</v>
      </c>
      <c r="G116" s="37">
        <f t="shared" si="7"/>
        <v>0</v>
      </c>
    </row>
    <row r="117" spans="1:7" ht="26.25" customHeight="1">
      <c r="A117" s="42">
        <v>24</v>
      </c>
      <c r="B117" s="28" t="s">
        <v>102</v>
      </c>
      <c r="C117" s="32" t="s">
        <v>146</v>
      </c>
      <c r="D117" s="28" t="s">
        <v>29</v>
      </c>
      <c r="E117" s="45">
        <v>3125.53</v>
      </c>
      <c r="F117" s="20">
        <v>0</v>
      </c>
      <c r="G117" s="37">
        <f t="shared" si="7"/>
        <v>0</v>
      </c>
    </row>
    <row r="118" spans="1:7" ht="26.25" customHeight="1">
      <c r="A118" s="42">
        <v>25</v>
      </c>
      <c r="B118" s="28" t="s">
        <v>147</v>
      </c>
      <c r="C118" s="32" t="s">
        <v>148</v>
      </c>
      <c r="D118" s="28" t="s">
        <v>10</v>
      </c>
      <c r="E118" s="45">
        <v>10480.9</v>
      </c>
      <c r="F118" s="79">
        <v>0</v>
      </c>
      <c r="G118" s="37">
        <f t="shared" si="7"/>
        <v>0</v>
      </c>
    </row>
    <row r="119" spans="1:7" ht="26.25" customHeight="1">
      <c r="A119" s="16" t="s">
        <v>2</v>
      </c>
      <c r="B119" s="16"/>
      <c r="C119" s="17" t="s">
        <v>34</v>
      </c>
      <c r="D119" s="9" t="s">
        <v>1</v>
      </c>
      <c r="E119" s="9" t="s">
        <v>1</v>
      </c>
      <c r="F119" s="9" t="s">
        <v>1</v>
      </c>
      <c r="G119" s="9" t="s">
        <v>1</v>
      </c>
    </row>
    <row r="120" spans="1:7" ht="26.25" customHeight="1">
      <c r="A120" s="42">
        <f>A118+1</f>
        <v>26</v>
      </c>
      <c r="B120" s="24" t="s">
        <v>100</v>
      </c>
      <c r="C120" s="19" t="s">
        <v>106</v>
      </c>
      <c r="D120" s="5" t="s">
        <v>10</v>
      </c>
      <c r="E120" s="41">
        <v>1647</v>
      </c>
      <c r="F120" s="20">
        <v>0</v>
      </c>
      <c r="G120" s="20">
        <f>E120*F120</f>
        <v>0</v>
      </c>
    </row>
    <row r="121" spans="1:7" ht="26.25" customHeight="1">
      <c r="A121" s="42">
        <f>A120+1</f>
        <v>27</v>
      </c>
      <c r="B121" s="24" t="s">
        <v>100</v>
      </c>
      <c r="C121" s="19" t="s">
        <v>105</v>
      </c>
      <c r="D121" s="5" t="s">
        <v>10</v>
      </c>
      <c r="E121" s="41">
        <v>1294.2</v>
      </c>
      <c r="F121" s="20">
        <v>0</v>
      </c>
      <c r="G121" s="20">
        <f>E121*F121</f>
        <v>0</v>
      </c>
    </row>
    <row r="122" spans="1:7" ht="26.25" customHeight="1">
      <c r="A122" s="42">
        <f>A121+1</f>
        <v>28</v>
      </c>
      <c r="B122" s="24" t="s">
        <v>100</v>
      </c>
      <c r="C122" s="19" t="s">
        <v>113</v>
      </c>
      <c r="D122" s="5" t="s">
        <v>10</v>
      </c>
      <c r="E122" s="41">
        <v>3305.16</v>
      </c>
      <c r="F122" s="20">
        <v>0</v>
      </c>
      <c r="G122" s="20">
        <f>E122*F122</f>
        <v>0</v>
      </c>
    </row>
    <row r="123" spans="1:7" ht="26.25" customHeight="1">
      <c r="A123" s="42">
        <v>29</v>
      </c>
      <c r="B123" s="24" t="s">
        <v>100</v>
      </c>
      <c r="C123" s="19" t="s">
        <v>149</v>
      </c>
      <c r="D123" s="5" t="s">
        <v>10</v>
      </c>
      <c r="E123" s="41">
        <v>3120.36</v>
      </c>
      <c r="F123" s="20">
        <v>0</v>
      </c>
      <c r="G123" s="20">
        <f>E123*F123</f>
        <v>0</v>
      </c>
    </row>
    <row r="124" spans="1:10" ht="26.25" customHeight="1">
      <c r="A124" s="13" t="s">
        <v>2</v>
      </c>
      <c r="B124" s="13"/>
      <c r="C124" s="14" t="s">
        <v>14</v>
      </c>
      <c r="D124" s="10" t="s">
        <v>1</v>
      </c>
      <c r="E124" s="46" t="s">
        <v>1</v>
      </c>
      <c r="F124" s="10" t="s">
        <v>1</v>
      </c>
      <c r="G124" s="10" t="s">
        <v>1</v>
      </c>
      <c r="H124" s="74"/>
      <c r="I124" s="74"/>
      <c r="J124" s="74"/>
    </row>
    <row r="125" spans="1:10" ht="24.75" customHeight="1">
      <c r="A125" s="16" t="s">
        <v>2</v>
      </c>
      <c r="B125" s="16"/>
      <c r="C125" s="17" t="s">
        <v>23</v>
      </c>
      <c r="D125" s="9" t="s">
        <v>1</v>
      </c>
      <c r="E125" s="47" t="s">
        <v>1</v>
      </c>
      <c r="F125" s="9" t="s">
        <v>1</v>
      </c>
      <c r="G125" s="9" t="s">
        <v>1</v>
      </c>
      <c r="H125" s="73"/>
      <c r="I125" s="73"/>
      <c r="J125" s="73"/>
    </row>
    <row r="126" spans="1:7" ht="26.25" customHeight="1">
      <c r="A126" s="42">
        <v>30</v>
      </c>
      <c r="B126" s="18" t="s">
        <v>82</v>
      </c>
      <c r="C126" s="19" t="s">
        <v>136</v>
      </c>
      <c r="D126" s="5" t="s">
        <v>10</v>
      </c>
      <c r="E126" s="41">
        <v>9981.3</v>
      </c>
      <c r="F126" s="79">
        <v>0</v>
      </c>
      <c r="G126" s="20">
        <f>E126*F126</f>
        <v>0</v>
      </c>
    </row>
    <row r="127" spans="1:7" ht="29.25" customHeight="1">
      <c r="A127" s="42">
        <f>A126+1</f>
        <v>31</v>
      </c>
      <c r="B127" s="18" t="s">
        <v>82</v>
      </c>
      <c r="C127" s="19" t="s">
        <v>150</v>
      </c>
      <c r="D127" s="5" t="s">
        <v>10</v>
      </c>
      <c r="E127" s="41">
        <v>208.6</v>
      </c>
      <c r="F127" s="79">
        <v>0</v>
      </c>
      <c r="G127" s="20">
        <f>E127*F127</f>
        <v>0</v>
      </c>
    </row>
    <row r="128" spans="1:7" ht="24.75" customHeight="1">
      <c r="A128" s="42">
        <f>A127+1</f>
        <v>32</v>
      </c>
      <c r="B128" s="23" t="s">
        <v>94</v>
      </c>
      <c r="C128" s="19" t="s">
        <v>151</v>
      </c>
      <c r="D128" s="5" t="s">
        <v>10</v>
      </c>
      <c r="E128" s="41">
        <v>9819</v>
      </c>
      <c r="F128" s="79">
        <v>0</v>
      </c>
      <c r="G128" s="20">
        <f>E128*F128</f>
        <v>0</v>
      </c>
    </row>
    <row r="129" spans="1:7" ht="29.25" customHeight="1">
      <c r="A129" s="42">
        <f>A128+1</f>
        <v>33</v>
      </c>
      <c r="B129" s="23" t="s">
        <v>94</v>
      </c>
      <c r="C129" s="19" t="s">
        <v>152</v>
      </c>
      <c r="D129" s="5" t="s">
        <v>10</v>
      </c>
      <c r="E129" s="41">
        <v>208.6</v>
      </c>
      <c r="F129" s="79">
        <v>0</v>
      </c>
      <c r="G129" s="20">
        <f>E129*F129</f>
        <v>0</v>
      </c>
    </row>
    <row r="130" spans="1:7" ht="29.25" customHeight="1">
      <c r="A130" s="16" t="s">
        <v>2</v>
      </c>
      <c r="B130" s="16"/>
      <c r="C130" s="17" t="s">
        <v>35</v>
      </c>
      <c r="D130" s="9" t="s">
        <v>1</v>
      </c>
      <c r="E130" s="9" t="s">
        <v>1</v>
      </c>
      <c r="F130" s="9" t="s">
        <v>1</v>
      </c>
      <c r="G130" s="9" t="s">
        <v>1</v>
      </c>
    </row>
    <row r="131" spans="1:7" ht="27" customHeight="1">
      <c r="A131" s="42">
        <f>A129+1</f>
        <v>34</v>
      </c>
      <c r="B131" s="23" t="s">
        <v>95</v>
      </c>
      <c r="C131" s="19" t="s">
        <v>153</v>
      </c>
      <c r="D131" s="5" t="s">
        <v>10</v>
      </c>
      <c r="E131" s="41">
        <v>720.6</v>
      </c>
      <c r="F131" s="79">
        <v>0</v>
      </c>
      <c r="G131" s="20">
        <f>E131*F131</f>
        <v>0</v>
      </c>
    </row>
    <row r="132" spans="1:7" ht="25.5">
      <c r="A132" s="42">
        <f>A131+1</f>
        <v>35</v>
      </c>
      <c r="B132" s="23" t="s">
        <v>95</v>
      </c>
      <c r="C132" s="19" t="s">
        <v>50</v>
      </c>
      <c r="D132" s="5" t="s">
        <v>10</v>
      </c>
      <c r="E132" s="41">
        <v>2377</v>
      </c>
      <c r="F132" s="20">
        <v>0</v>
      </c>
      <c r="G132" s="20">
        <f>E132*F132</f>
        <v>0</v>
      </c>
    </row>
    <row r="133" spans="1:7" ht="27" customHeight="1">
      <c r="A133" s="16" t="s">
        <v>2</v>
      </c>
      <c r="B133" s="16"/>
      <c r="C133" s="17" t="s">
        <v>36</v>
      </c>
      <c r="D133" s="9" t="s">
        <v>1</v>
      </c>
      <c r="E133" s="47" t="s">
        <v>1</v>
      </c>
      <c r="F133" s="9" t="s">
        <v>1</v>
      </c>
      <c r="G133" s="9" t="s">
        <v>1</v>
      </c>
    </row>
    <row r="134" spans="1:7" ht="38.25">
      <c r="A134" s="42">
        <f>A132+1</f>
        <v>36</v>
      </c>
      <c r="B134" s="18" t="s">
        <v>90</v>
      </c>
      <c r="C134" s="19" t="s">
        <v>154</v>
      </c>
      <c r="D134" s="5" t="s">
        <v>10</v>
      </c>
      <c r="E134" s="41">
        <v>365</v>
      </c>
      <c r="F134" s="20">
        <v>0</v>
      </c>
      <c r="G134" s="20">
        <f>E134*F134</f>
        <v>0</v>
      </c>
    </row>
    <row r="135" spans="1:7" ht="24.75" customHeight="1">
      <c r="A135" s="42">
        <f>A134+1</f>
        <v>37</v>
      </c>
      <c r="B135" s="18" t="s">
        <v>90</v>
      </c>
      <c r="C135" s="19" t="s">
        <v>112</v>
      </c>
      <c r="D135" s="5" t="s">
        <v>10</v>
      </c>
      <c r="E135" s="41">
        <v>1647.6</v>
      </c>
      <c r="F135" s="20">
        <v>0</v>
      </c>
      <c r="G135" s="20">
        <f>E135*F135</f>
        <v>0</v>
      </c>
    </row>
    <row r="136" spans="1:10" ht="24.75" customHeight="1">
      <c r="A136" s="13" t="s">
        <v>2</v>
      </c>
      <c r="B136" s="13"/>
      <c r="C136" s="14" t="s">
        <v>7</v>
      </c>
      <c r="D136" s="10" t="s">
        <v>1</v>
      </c>
      <c r="E136" s="46" t="s">
        <v>1</v>
      </c>
      <c r="F136" s="10" t="s">
        <v>1</v>
      </c>
      <c r="G136" s="10" t="s">
        <v>1</v>
      </c>
      <c r="H136" s="74"/>
      <c r="I136" s="74"/>
      <c r="J136" s="74"/>
    </row>
    <row r="137" spans="1:10" ht="26.25" customHeight="1">
      <c r="A137" s="16" t="s">
        <v>2</v>
      </c>
      <c r="B137" s="16"/>
      <c r="C137" s="17" t="s">
        <v>38</v>
      </c>
      <c r="D137" s="9" t="s">
        <v>1</v>
      </c>
      <c r="E137" s="47" t="s">
        <v>1</v>
      </c>
      <c r="F137" s="9" t="s">
        <v>1</v>
      </c>
      <c r="G137" s="9" t="s">
        <v>1</v>
      </c>
      <c r="H137" s="73"/>
      <c r="I137" s="73"/>
      <c r="J137" s="73"/>
    </row>
    <row r="138" spans="1:7" ht="26.25" customHeight="1">
      <c r="A138" s="42">
        <f>A135+1</f>
        <v>38</v>
      </c>
      <c r="B138" s="18" t="s">
        <v>83</v>
      </c>
      <c r="C138" s="19" t="s">
        <v>39</v>
      </c>
      <c r="D138" s="5" t="s">
        <v>11</v>
      </c>
      <c r="E138" s="41">
        <v>931.8</v>
      </c>
      <c r="F138" s="20">
        <v>0</v>
      </c>
      <c r="G138" s="20">
        <f>E138*F138</f>
        <v>0</v>
      </c>
    </row>
    <row r="139" spans="1:7" ht="25.5">
      <c r="A139" s="42">
        <v>39</v>
      </c>
      <c r="B139" s="18" t="s">
        <v>83</v>
      </c>
      <c r="C139" s="19" t="s">
        <v>155</v>
      </c>
      <c r="D139" s="5" t="s">
        <v>11</v>
      </c>
      <c r="E139" s="41">
        <v>128</v>
      </c>
      <c r="F139" s="20">
        <v>0</v>
      </c>
      <c r="G139" s="20">
        <f>E139*F139</f>
        <v>0</v>
      </c>
    </row>
    <row r="140" spans="1:7" ht="15.75">
      <c r="A140" s="16" t="s">
        <v>2</v>
      </c>
      <c r="B140" s="16"/>
      <c r="C140" s="17" t="s">
        <v>40</v>
      </c>
      <c r="D140" s="9" t="s">
        <v>1</v>
      </c>
      <c r="E140" s="9" t="s">
        <v>1</v>
      </c>
      <c r="F140" s="9" t="s">
        <v>1</v>
      </c>
      <c r="G140" s="9" t="s">
        <v>1</v>
      </c>
    </row>
    <row r="141" spans="1:7" ht="25.5">
      <c r="A141" s="42">
        <v>40</v>
      </c>
      <c r="B141" s="18" t="s">
        <v>85</v>
      </c>
      <c r="C141" s="19" t="s">
        <v>84</v>
      </c>
      <c r="D141" s="5" t="s">
        <v>11</v>
      </c>
      <c r="E141" s="48">
        <v>943.8</v>
      </c>
      <c r="F141" s="20">
        <v>0</v>
      </c>
      <c r="G141" s="20">
        <f>E141*F141</f>
        <v>0</v>
      </c>
    </row>
    <row r="142" spans="1:10" ht="15.75">
      <c r="A142" s="13" t="s">
        <v>2</v>
      </c>
      <c r="B142" s="13"/>
      <c r="C142" s="14" t="s">
        <v>42</v>
      </c>
      <c r="D142" s="10" t="s">
        <v>1</v>
      </c>
      <c r="E142" s="49" t="s">
        <v>1</v>
      </c>
      <c r="F142" s="10" t="s">
        <v>1</v>
      </c>
      <c r="G142" s="10" t="s">
        <v>1</v>
      </c>
      <c r="H142" s="74"/>
      <c r="I142" s="74"/>
      <c r="J142" s="74"/>
    </row>
    <row r="143" spans="1:10" ht="15.75">
      <c r="A143" s="16" t="s">
        <v>2</v>
      </c>
      <c r="B143" s="16"/>
      <c r="C143" s="17" t="s">
        <v>43</v>
      </c>
      <c r="D143" s="9" t="s">
        <v>1</v>
      </c>
      <c r="E143" s="50" t="s">
        <v>1</v>
      </c>
      <c r="F143" s="9" t="s">
        <v>1</v>
      </c>
      <c r="G143" s="9" t="s">
        <v>1</v>
      </c>
      <c r="H143" s="73"/>
      <c r="I143" s="73"/>
      <c r="J143" s="73"/>
    </row>
    <row r="144" spans="1:7" ht="25.5">
      <c r="A144" s="42">
        <f>A141+1</f>
        <v>41</v>
      </c>
      <c r="B144" s="18" t="s">
        <v>86</v>
      </c>
      <c r="C144" s="19" t="s">
        <v>78</v>
      </c>
      <c r="D144" s="5" t="s">
        <v>11</v>
      </c>
      <c r="E144" s="48">
        <v>931.8</v>
      </c>
      <c r="F144" s="20">
        <v>0</v>
      </c>
      <c r="G144" s="20">
        <f>E144*F144</f>
        <v>0</v>
      </c>
    </row>
    <row r="145" spans="1:7" ht="15.75">
      <c r="A145" s="16" t="s">
        <v>2</v>
      </c>
      <c r="B145" s="16"/>
      <c r="C145" s="17" t="s">
        <v>79</v>
      </c>
      <c r="D145" s="9" t="s">
        <v>1</v>
      </c>
      <c r="E145" s="50" t="s">
        <v>1</v>
      </c>
      <c r="F145" s="9" t="s">
        <v>1</v>
      </c>
      <c r="G145" s="9" t="s">
        <v>1</v>
      </c>
    </row>
    <row r="146" spans="1:7" ht="25.5">
      <c r="A146" s="42">
        <f>A144+1</f>
        <v>42</v>
      </c>
      <c r="B146" s="18" t="s">
        <v>87</v>
      </c>
      <c r="C146" s="19" t="s">
        <v>156</v>
      </c>
      <c r="D146" s="5" t="s">
        <v>11</v>
      </c>
      <c r="E146" s="48">
        <v>375</v>
      </c>
      <c r="F146" s="79">
        <v>0</v>
      </c>
      <c r="G146" s="20">
        <f>E146*F146</f>
        <v>0</v>
      </c>
    </row>
    <row r="147" spans="1:7" ht="12.75">
      <c r="A147" s="42">
        <f>A146+1</f>
        <v>43</v>
      </c>
      <c r="B147" s="27" t="s">
        <v>87</v>
      </c>
      <c r="C147" s="36" t="s">
        <v>88</v>
      </c>
      <c r="D147" s="28" t="s">
        <v>9</v>
      </c>
      <c r="E147" s="51">
        <v>86</v>
      </c>
      <c r="F147" s="80">
        <v>0</v>
      </c>
      <c r="G147" s="20">
        <f>E147*F147</f>
        <v>0</v>
      </c>
    </row>
    <row r="148" spans="1:7" ht="15.75">
      <c r="A148" s="16" t="s">
        <v>2</v>
      </c>
      <c r="B148" s="16"/>
      <c r="C148" s="17" t="s">
        <v>157</v>
      </c>
      <c r="D148" s="9" t="s">
        <v>1</v>
      </c>
      <c r="E148" s="50" t="s">
        <v>1</v>
      </c>
      <c r="F148" s="9" t="s">
        <v>1</v>
      </c>
      <c r="G148" s="9" t="s">
        <v>1</v>
      </c>
    </row>
    <row r="149" spans="1:7" ht="25.5">
      <c r="A149" s="42">
        <f>A147+1</f>
        <v>44</v>
      </c>
      <c r="B149" s="27" t="s">
        <v>87</v>
      </c>
      <c r="C149" s="19" t="s">
        <v>158</v>
      </c>
      <c r="D149" s="28" t="s">
        <v>11</v>
      </c>
      <c r="E149" s="51">
        <v>32.5</v>
      </c>
      <c r="F149" s="25">
        <v>0</v>
      </c>
      <c r="G149" s="20">
        <f>E149*F149</f>
        <v>0</v>
      </c>
    </row>
    <row r="150" spans="1:7" ht="12.75">
      <c r="A150" s="42">
        <f>A149+1</f>
        <v>45</v>
      </c>
      <c r="B150" s="27" t="s">
        <v>87</v>
      </c>
      <c r="C150" s="36" t="s">
        <v>159</v>
      </c>
      <c r="D150" s="28" t="s">
        <v>9</v>
      </c>
      <c r="E150" s="45">
        <v>6</v>
      </c>
      <c r="F150" s="25">
        <v>0</v>
      </c>
      <c r="G150" s="20">
        <f>E150*F150</f>
        <v>0</v>
      </c>
    </row>
    <row r="151" spans="1:10" ht="15.75">
      <c r="A151" s="13" t="s">
        <v>2</v>
      </c>
      <c r="B151" s="13"/>
      <c r="C151" s="14" t="s">
        <v>160</v>
      </c>
      <c r="D151" s="10" t="s">
        <v>1</v>
      </c>
      <c r="E151" s="49" t="s">
        <v>1</v>
      </c>
      <c r="F151" s="10" t="s">
        <v>1</v>
      </c>
      <c r="G151" s="10" t="s">
        <v>1</v>
      </c>
      <c r="H151" s="74"/>
      <c r="I151" s="74"/>
      <c r="J151" s="74"/>
    </row>
    <row r="152" spans="1:10" ht="15.75">
      <c r="A152" s="16" t="s">
        <v>2</v>
      </c>
      <c r="B152" s="16"/>
      <c r="C152" s="17" t="s">
        <v>161</v>
      </c>
      <c r="D152" s="9" t="s">
        <v>1</v>
      </c>
      <c r="E152" s="47" t="s">
        <v>1</v>
      </c>
      <c r="F152" s="9" t="s">
        <v>1</v>
      </c>
      <c r="G152" s="9" t="s">
        <v>1</v>
      </c>
      <c r="H152" s="73"/>
      <c r="I152" s="73"/>
      <c r="J152" s="73"/>
    </row>
    <row r="153" spans="1:7" ht="38.25">
      <c r="A153" s="42">
        <v>46</v>
      </c>
      <c r="B153" s="52" t="s">
        <v>97</v>
      </c>
      <c r="C153" s="53" t="s">
        <v>162</v>
      </c>
      <c r="D153" s="54" t="s">
        <v>29</v>
      </c>
      <c r="E153" s="55">
        <v>29.75</v>
      </c>
      <c r="F153" s="25">
        <v>0</v>
      </c>
      <c r="G153" s="20">
        <f>E153*F153</f>
        <v>0</v>
      </c>
    </row>
    <row r="154" spans="1:7" ht="12.75">
      <c r="A154" s="42">
        <v>47</v>
      </c>
      <c r="B154" s="52" t="s">
        <v>163</v>
      </c>
      <c r="C154" s="53" t="s">
        <v>164</v>
      </c>
      <c r="D154" s="54" t="s">
        <v>29</v>
      </c>
      <c r="E154" s="55">
        <v>2.55</v>
      </c>
      <c r="F154" s="25">
        <v>0</v>
      </c>
      <c r="G154" s="20">
        <f>E154*F154</f>
        <v>0</v>
      </c>
    </row>
    <row r="155" spans="1:7" ht="25.5">
      <c r="A155" s="42">
        <v>48</v>
      </c>
      <c r="B155" s="52" t="s">
        <v>163</v>
      </c>
      <c r="C155" s="53" t="s">
        <v>165</v>
      </c>
      <c r="D155" s="54" t="s">
        <v>166</v>
      </c>
      <c r="E155" s="55">
        <v>17</v>
      </c>
      <c r="F155" s="25">
        <v>0</v>
      </c>
      <c r="G155" s="20">
        <f>E155*F155</f>
        <v>0</v>
      </c>
    </row>
    <row r="156" spans="1:7" ht="25.5">
      <c r="A156" s="42">
        <v>49</v>
      </c>
      <c r="B156" s="52" t="s">
        <v>163</v>
      </c>
      <c r="C156" s="53" t="s">
        <v>167</v>
      </c>
      <c r="D156" s="54" t="s">
        <v>166</v>
      </c>
      <c r="E156" s="55">
        <v>17</v>
      </c>
      <c r="F156" s="80">
        <v>0</v>
      </c>
      <c r="G156" s="20">
        <f>E156*F156</f>
        <v>0</v>
      </c>
    </row>
    <row r="157" spans="1:7" ht="25.5">
      <c r="A157" s="42">
        <v>50</v>
      </c>
      <c r="B157" s="52" t="s">
        <v>163</v>
      </c>
      <c r="C157" s="53" t="s">
        <v>168</v>
      </c>
      <c r="D157" s="54" t="s">
        <v>166</v>
      </c>
      <c r="E157" s="55">
        <v>17</v>
      </c>
      <c r="F157" s="80">
        <v>0</v>
      </c>
      <c r="G157" s="20">
        <f>E157*F157</f>
        <v>0</v>
      </c>
    </row>
    <row r="158" spans="1:7" ht="15.75">
      <c r="A158" s="16" t="s">
        <v>2</v>
      </c>
      <c r="B158" s="16"/>
      <c r="C158" s="17" t="s">
        <v>161</v>
      </c>
      <c r="D158" s="9" t="s">
        <v>1</v>
      </c>
      <c r="E158" s="47" t="s">
        <v>1</v>
      </c>
      <c r="F158" s="9" t="s">
        <v>1</v>
      </c>
      <c r="G158" s="9" t="s">
        <v>1</v>
      </c>
    </row>
    <row r="159" spans="1:7" ht="38.25">
      <c r="A159" s="42">
        <v>51</v>
      </c>
      <c r="B159" s="52" t="s">
        <v>97</v>
      </c>
      <c r="C159" s="53" t="s">
        <v>162</v>
      </c>
      <c r="D159" s="54" t="s">
        <v>29</v>
      </c>
      <c r="E159" s="55">
        <v>68.85</v>
      </c>
      <c r="F159" s="25">
        <v>0</v>
      </c>
      <c r="G159" s="20">
        <f aca="true" t="shared" si="8" ref="G159:G165">E159*F159</f>
        <v>0</v>
      </c>
    </row>
    <row r="160" spans="1:7" ht="12.75">
      <c r="A160" s="42">
        <v>52</v>
      </c>
      <c r="B160" s="52" t="s">
        <v>163</v>
      </c>
      <c r="C160" s="53" t="s">
        <v>164</v>
      </c>
      <c r="D160" s="54" t="s">
        <v>29</v>
      </c>
      <c r="E160" s="55">
        <v>11.48</v>
      </c>
      <c r="F160" s="25">
        <v>0</v>
      </c>
      <c r="G160" s="20">
        <f t="shared" si="8"/>
        <v>0</v>
      </c>
    </row>
    <row r="161" spans="1:7" ht="12.75">
      <c r="A161" s="42">
        <v>53</v>
      </c>
      <c r="B161" s="52" t="s">
        <v>163</v>
      </c>
      <c r="C161" s="53" t="s">
        <v>169</v>
      </c>
      <c r="D161" s="54" t="s">
        <v>11</v>
      </c>
      <c r="E161" s="55">
        <v>127.5</v>
      </c>
      <c r="F161" s="25">
        <v>0</v>
      </c>
      <c r="G161" s="20">
        <f t="shared" si="8"/>
        <v>0</v>
      </c>
    </row>
    <row r="162" spans="1:7" ht="25.5">
      <c r="A162" s="42">
        <v>54</v>
      </c>
      <c r="B162" s="52" t="s">
        <v>163</v>
      </c>
      <c r="C162" s="53" t="s">
        <v>170</v>
      </c>
      <c r="D162" s="54" t="s">
        <v>11</v>
      </c>
      <c r="E162" s="55">
        <v>102</v>
      </c>
      <c r="F162" s="80">
        <v>0</v>
      </c>
      <c r="G162" s="20">
        <f t="shared" si="8"/>
        <v>0</v>
      </c>
    </row>
    <row r="163" spans="1:7" ht="12.75">
      <c r="A163" s="42">
        <v>55</v>
      </c>
      <c r="B163" s="52" t="s">
        <v>163</v>
      </c>
      <c r="C163" s="53" t="s">
        <v>171</v>
      </c>
      <c r="D163" s="54" t="s">
        <v>29</v>
      </c>
      <c r="E163" s="55">
        <v>25.5</v>
      </c>
      <c r="F163" s="25">
        <v>0</v>
      </c>
      <c r="G163" s="20">
        <f t="shared" si="8"/>
        <v>0</v>
      </c>
    </row>
    <row r="164" spans="1:7" ht="38.25">
      <c r="A164" s="42">
        <v>56</v>
      </c>
      <c r="B164" s="52" t="s">
        <v>98</v>
      </c>
      <c r="C164" s="53" t="s">
        <v>172</v>
      </c>
      <c r="D164" s="54" t="s">
        <v>29</v>
      </c>
      <c r="E164" s="55">
        <v>51</v>
      </c>
      <c r="F164" s="25">
        <v>0</v>
      </c>
      <c r="G164" s="20">
        <f t="shared" si="8"/>
        <v>0</v>
      </c>
    </row>
    <row r="165" spans="1:7" ht="25.5">
      <c r="A165" s="42">
        <v>57</v>
      </c>
      <c r="B165" s="52" t="s">
        <v>98</v>
      </c>
      <c r="C165" s="53" t="s">
        <v>173</v>
      </c>
      <c r="D165" s="54" t="s">
        <v>29</v>
      </c>
      <c r="E165" s="55">
        <v>47.6</v>
      </c>
      <c r="F165" s="25">
        <v>0</v>
      </c>
      <c r="G165" s="20">
        <f t="shared" si="8"/>
        <v>0</v>
      </c>
    </row>
    <row r="166" spans="1:10" ht="15.75">
      <c r="A166" s="22" t="s">
        <v>2</v>
      </c>
      <c r="B166" s="22"/>
      <c r="C166" s="14" t="s">
        <v>5</v>
      </c>
      <c r="D166" s="10" t="s">
        <v>1</v>
      </c>
      <c r="E166" s="46" t="s">
        <v>1</v>
      </c>
      <c r="F166" s="10" t="s">
        <v>1</v>
      </c>
      <c r="G166" s="56" t="s">
        <v>1</v>
      </c>
      <c r="H166" s="74"/>
      <c r="I166" s="74"/>
      <c r="J166" s="74"/>
    </row>
    <row r="167" spans="1:10" ht="15.75">
      <c r="A167" s="16" t="s">
        <v>2</v>
      </c>
      <c r="B167" s="16"/>
      <c r="C167" s="17" t="s">
        <v>6</v>
      </c>
      <c r="D167" s="9" t="s">
        <v>1</v>
      </c>
      <c r="E167" s="47" t="s">
        <v>1</v>
      </c>
      <c r="F167" s="9" t="s">
        <v>1</v>
      </c>
      <c r="G167" s="9" t="s">
        <v>1</v>
      </c>
      <c r="H167" s="73"/>
      <c r="I167" s="73"/>
      <c r="J167" s="73"/>
    </row>
    <row r="168" spans="1:7" ht="12.75">
      <c r="A168" s="42">
        <v>58</v>
      </c>
      <c r="B168" s="18" t="s">
        <v>89</v>
      </c>
      <c r="C168" s="19" t="s">
        <v>174</v>
      </c>
      <c r="D168" s="5" t="s">
        <v>9</v>
      </c>
      <c r="E168" s="44">
        <v>21</v>
      </c>
      <c r="F168" s="20">
        <v>0</v>
      </c>
      <c r="G168" s="20">
        <f>E168*F168</f>
        <v>0</v>
      </c>
    </row>
    <row r="169" spans="1:7" ht="25.5">
      <c r="A169" s="42">
        <f>A168+1</f>
        <v>59</v>
      </c>
      <c r="B169" s="18" t="s">
        <v>89</v>
      </c>
      <c r="C169" s="8" t="s">
        <v>175</v>
      </c>
      <c r="D169" s="5" t="s">
        <v>9</v>
      </c>
      <c r="E169" s="44">
        <v>26</v>
      </c>
      <c r="F169" s="20">
        <v>0</v>
      </c>
      <c r="G169" s="20">
        <f>E169*F169</f>
        <v>0</v>
      </c>
    </row>
    <row r="170" spans="1:7" ht="15.75">
      <c r="A170" s="16" t="s">
        <v>2</v>
      </c>
      <c r="B170" s="16"/>
      <c r="C170" s="17" t="s">
        <v>77</v>
      </c>
      <c r="D170" s="9" t="s">
        <v>1</v>
      </c>
      <c r="E170" s="47" t="s">
        <v>1</v>
      </c>
      <c r="F170" s="9" t="s">
        <v>1</v>
      </c>
      <c r="G170" s="9" t="s">
        <v>1</v>
      </c>
    </row>
    <row r="171" spans="1:7" ht="25.5">
      <c r="A171" s="42">
        <v>60</v>
      </c>
      <c r="B171" s="18" t="s">
        <v>96</v>
      </c>
      <c r="C171" s="8" t="s">
        <v>176</v>
      </c>
      <c r="D171" s="5" t="s">
        <v>10</v>
      </c>
      <c r="E171" s="44">
        <v>478</v>
      </c>
      <c r="F171" s="20">
        <v>0</v>
      </c>
      <c r="G171" s="20">
        <f>E171*F171</f>
        <v>0</v>
      </c>
    </row>
    <row r="172" spans="1:10" ht="15.75">
      <c r="A172" s="13" t="s">
        <v>2</v>
      </c>
      <c r="B172" s="13"/>
      <c r="C172" s="29" t="s">
        <v>26</v>
      </c>
      <c r="D172" s="10" t="s">
        <v>1</v>
      </c>
      <c r="E172" s="10" t="s">
        <v>1</v>
      </c>
      <c r="F172" s="10" t="s">
        <v>1</v>
      </c>
      <c r="G172" s="10" t="s">
        <v>1</v>
      </c>
      <c r="H172" s="74"/>
      <c r="I172" s="74"/>
      <c r="J172" s="74"/>
    </row>
    <row r="173" spans="1:10" ht="15.75">
      <c r="A173" s="16" t="s">
        <v>2</v>
      </c>
      <c r="B173" s="16"/>
      <c r="C173" s="30" t="s">
        <v>27</v>
      </c>
      <c r="D173" s="9" t="s">
        <v>1</v>
      </c>
      <c r="E173" s="9" t="s">
        <v>1</v>
      </c>
      <c r="F173" s="9" t="s">
        <v>1</v>
      </c>
      <c r="G173" s="9" t="s">
        <v>1</v>
      </c>
      <c r="H173" s="73"/>
      <c r="I173" s="73"/>
      <c r="J173" s="73"/>
    </row>
    <row r="174" spans="1:7" ht="25.5">
      <c r="A174" s="42">
        <f>A171+1</f>
        <v>61</v>
      </c>
      <c r="B174" s="31" t="s">
        <v>97</v>
      </c>
      <c r="C174" s="32" t="s">
        <v>177</v>
      </c>
      <c r="D174" s="5" t="s">
        <v>29</v>
      </c>
      <c r="E174" s="44">
        <v>7986</v>
      </c>
      <c r="F174" s="79">
        <v>0</v>
      </c>
      <c r="G174" s="20">
        <f>E174*F174</f>
        <v>0</v>
      </c>
    </row>
    <row r="175" spans="1:7" ht="15.75">
      <c r="A175" s="16" t="s">
        <v>2</v>
      </c>
      <c r="B175" s="16"/>
      <c r="C175" s="30" t="s">
        <v>28</v>
      </c>
      <c r="D175" s="9" t="s">
        <v>1</v>
      </c>
      <c r="E175" s="12" t="s">
        <v>1</v>
      </c>
      <c r="F175" s="9" t="s">
        <v>1</v>
      </c>
      <c r="G175" s="9" t="s">
        <v>1</v>
      </c>
    </row>
    <row r="176" spans="1:7" ht="25.5">
      <c r="A176" s="42">
        <f>A174+1</f>
        <v>62</v>
      </c>
      <c r="B176" s="31" t="s">
        <v>98</v>
      </c>
      <c r="C176" s="32" t="s">
        <v>48</v>
      </c>
      <c r="D176" s="5" t="s">
        <v>29</v>
      </c>
      <c r="E176" s="44">
        <v>874</v>
      </c>
      <c r="F176" s="79">
        <v>0</v>
      </c>
      <c r="G176" s="20">
        <f>E176*F176</f>
        <v>0</v>
      </c>
    </row>
    <row r="177" spans="1:7" ht="12.75">
      <c r="A177" s="42"/>
      <c r="B177" s="31"/>
      <c r="C177" s="32"/>
      <c r="D177" s="5"/>
      <c r="E177" s="44"/>
      <c r="F177" s="20"/>
      <c r="G177" s="71"/>
    </row>
    <row r="178" spans="1:10" ht="15.75">
      <c r="A178" s="22" t="s">
        <v>2</v>
      </c>
      <c r="B178" s="22"/>
      <c r="C178" s="29" t="s">
        <v>25</v>
      </c>
      <c r="D178" s="10" t="s">
        <v>1</v>
      </c>
      <c r="E178" s="46" t="s">
        <v>1</v>
      </c>
      <c r="F178" s="10" t="s">
        <v>1</v>
      </c>
      <c r="G178" s="56" t="s">
        <v>1</v>
      </c>
      <c r="H178" s="74"/>
      <c r="I178" s="74"/>
      <c r="J178" s="74"/>
    </row>
    <row r="179" spans="1:10" ht="15.75">
      <c r="A179" s="16" t="s">
        <v>2</v>
      </c>
      <c r="B179" s="16"/>
      <c r="C179" s="30" t="s">
        <v>47</v>
      </c>
      <c r="D179" s="9" t="s">
        <v>1</v>
      </c>
      <c r="E179" s="47" t="s">
        <v>1</v>
      </c>
      <c r="F179" s="9" t="s">
        <v>1</v>
      </c>
      <c r="G179" s="9" t="s">
        <v>1</v>
      </c>
      <c r="H179" s="73"/>
      <c r="I179" s="73"/>
      <c r="J179" s="73"/>
    </row>
    <row r="180" spans="1:7" ht="25.5">
      <c r="A180" s="42">
        <f>A176+1</f>
        <v>63</v>
      </c>
      <c r="B180" s="18" t="s">
        <v>90</v>
      </c>
      <c r="C180" s="19" t="s">
        <v>45</v>
      </c>
      <c r="D180" s="5" t="s">
        <v>10</v>
      </c>
      <c r="E180" s="44">
        <v>790.4</v>
      </c>
      <c r="F180" s="79">
        <v>0</v>
      </c>
      <c r="G180" s="20">
        <f>E180*F180</f>
        <v>0</v>
      </c>
    </row>
    <row r="181" spans="1:10" ht="14.25">
      <c r="A181" s="66"/>
      <c r="B181" s="106" t="s">
        <v>178</v>
      </c>
      <c r="C181" s="107"/>
      <c r="D181" s="107"/>
      <c r="E181" s="57"/>
      <c r="F181" s="58"/>
      <c r="G181" s="70">
        <f>SUM(G89:G180)</f>
        <v>0</v>
      </c>
      <c r="H181" s="78"/>
      <c r="I181" s="78"/>
      <c r="J181" s="78"/>
    </row>
    <row r="182" spans="1:7" ht="13.5" thickBot="1">
      <c r="A182" s="65"/>
      <c r="B182" s="63"/>
      <c r="C182" s="63"/>
      <c r="D182" s="63"/>
      <c r="E182" s="64"/>
      <c r="F182" s="82"/>
      <c r="G182" s="67"/>
    </row>
    <row r="183" spans="1:8" ht="15" customHeight="1" thickBot="1">
      <c r="A183" s="83"/>
      <c r="B183" s="98" t="s">
        <v>179</v>
      </c>
      <c r="C183" s="99"/>
      <c r="D183" s="99"/>
      <c r="E183" s="99"/>
      <c r="F183" s="84"/>
      <c r="G183" s="68">
        <f>SUM(G83+G181)</f>
        <v>0</v>
      </c>
      <c r="H183" s="11"/>
    </row>
    <row r="184" spans="1:7" ht="15" customHeight="1" thickBot="1">
      <c r="A184" s="83"/>
      <c r="B184" s="98" t="s">
        <v>202</v>
      </c>
      <c r="C184" s="99"/>
      <c r="D184" s="99"/>
      <c r="E184" s="99"/>
      <c r="F184" s="84"/>
      <c r="G184" s="68">
        <f>G183*23%</f>
        <v>0</v>
      </c>
    </row>
    <row r="185" spans="1:7" ht="15" customHeight="1" thickBot="1">
      <c r="A185" s="83"/>
      <c r="B185" s="98" t="s">
        <v>203</v>
      </c>
      <c r="C185" s="99"/>
      <c r="D185" s="99"/>
      <c r="E185" s="99"/>
      <c r="F185" s="84"/>
      <c r="G185" s="68">
        <f>G183+G184</f>
        <v>0</v>
      </c>
    </row>
    <row r="188" ht="12.75">
      <c r="D188" s="2" t="s">
        <v>204</v>
      </c>
    </row>
    <row r="189" ht="12.75">
      <c r="D189" s="2" t="s">
        <v>205</v>
      </c>
    </row>
  </sheetData>
  <sheetProtection/>
  <mergeCells count="17">
    <mergeCell ref="B185:E185"/>
    <mergeCell ref="C85:C86"/>
    <mergeCell ref="D85:D86"/>
    <mergeCell ref="E85:E86"/>
    <mergeCell ref="B85:B86"/>
    <mergeCell ref="A2:G2"/>
    <mergeCell ref="B181:D181"/>
    <mergeCell ref="B183:E183"/>
    <mergeCell ref="B184:E184"/>
    <mergeCell ref="F85:F86"/>
    <mergeCell ref="F1:G1"/>
    <mergeCell ref="A3:G3"/>
    <mergeCell ref="A85:A86"/>
    <mergeCell ref="A84:G84"/>
    <mergeCell ref="A83:E83"/>
    <mergeCell ref="A5:G5"/>
    <mergeCell ref="G85:G86"/>
  </mergeCells>
  <printOptions/>
  <pageMargins left="0.25" right="0.25" top="0.75" bottom="0.75" header="0.3" footer="0.3"/>
  <pageSetup firstPageNumber="6" useFirstPageNumber="1"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annas</cp:lastModifiedBy>
  <cp:lastPrinted>2019-05-14T07:02:10Z</cp:lastPrinted>
  <dcterms:created xsi:type="dcterms:W3CDTF">2000-03-06T17:21:26Z</dcterms:created>
  <dcterms:modified xsi:type="dcterms:W3CDTF">2019-05-14T12:53:14Z</dcterms:modified>
  <cp:category/>
  <cp:version/>
  <cp:contentType/>
  <cp:contentStatus/>
</cp:coreProperties>
</file>