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____Przetargi 2019\Zad. 4 Przebudowa drogi powiatowej nr 3509W Gulin- Wsola - Wojciechów (II Etap)\"/>
    </mc:Choice>
  </mc:AlternateContent>
  <bookViews>
    <workbookView xWindow="0" yWindow="0" windowWidth="13872" windowHeight="7380"/>
  </bookViews>
  <sheets>
    <sheet name="Arkusz1" sheetId="1" r:id="rId1"/>
  </sheets>
  <definedNames>
    <definedName name="_xlnm.Print_Area" localSheetId="0">Arkusz1!$A$1:$G$102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51" i="1"/>
  <c r="G49" i="1"/>
  <c r="G25" i="1" l="1"/>
  <c r="G91" i="1" l="1"/>
  <c r="G90" i="1"/>
  <c r="G89" i="1"/>
  <c r="G87" i="1"/>
  <c r="G86" i="1"/>
  <c r="G85" i="1"/>
  <c r="G83" i="1"/>
  <c r="G82" i="1"/>
  <c r="G57" i="1" l="1"/>
  <c r="G33" i="1"/>
  <c r="G32" i="1"/>
  <c r="G70" i="1" l="1"/>
  <c r="G71" i="1" l="1"/>
  <c r="G79" i="1" l="1"/>
  <c r="G78" i="1"/>
  <c r="G75" i="1" l="1"/>
  <c r="G37" i="1"/>
  <c r="G21" i="1" l="1"/>
  <c r="G61" i="1"/>
  <c r="G59" i="1"/>
  <c r="G40" i="1" l="1"/>
  <c r="G42" i="1"/>
  <c r="G56" i="1" l="1"/>
  <c r="G39" i="1" l="1"/>
  <c r="G20" i="1"/>
  <c r="G69" i="1"/>
  <c r="G48" i="1" l="1"/>
  <c r="G24" i="1" l="1"/>
  <c r="G46" i="1" l="1"/>
  <c r="G77" i="1"/>
  <c r="G74" i="1"/>
  <c r="G68" i="1"/>
  <c r="G66" i="1"/>
  <c r="G65" i="1"/>
  <c r="G64" i="1"/>
  <c r="G36" i="1"/>
  <c r="G28" i="1"/>
  <c r="G22" i="1"/>
  <c r="G19" i="1"/>
  <c r="G17" i="1"/>
  <c r="G15" i="1"/>
  <c r="G13" i="1"/>
  <c r="G30" i="1" l="1"/>
  <c r="G92" i="1" s="1"/>
  <c r="G93" i="1" l="1"/>
  <c r="G94" i="1" s="1"/>
</calcChain>
</file>

<file path=xl/sharedStrings.xml><?xml version="1.0" encoding="utf-8"?>
<sst xmlns="http://schemas.openxmlformats.org/spreadsheetml/2006/main" count="341" uniqueCount="163">
  <si>
    <t>Numer</t>
  </si>
  <si>
    <t>Wyszczególnienie</t>
  </si>
  <si>
    <t>Jednostka</t>
  </si>
  <si>
    <t>Cena</t>
  </si>
  <si>
    <t>Wartość</t>
  </si>
  <si>
    <t>Specyfikacji Technicznej</t>
  </si>
  <si>
    <t>elementów rozliczeniowych</t>
  </si>
  <si>
    <t>Nazwa</t>
  </si>
  <si>
    <t>Ilość</t>
  </si>
  <si>
    <t>jedn., PLN</t>
  </si>
  <si>
    <t>PLN</t>
  </si>
  <si>
    <t>ROBOTY PRZYGOTOWAWCZE</t>
  </si>
  <si>
    <t>x</t>
  </si>
  <si>
    <t>D.01.01.01</t>
  </si>
  <si>
    <t>km</t>
  </si>
  <si>
    <t>szt</t>
  </si>
  <si>
    <t>Drzewa do zabezpieczenia i ochrony na czas budowy</t>
  </si>
  <si>
    <t>Zdjęcie warstwy humusu i/lub darniny</t>
  </si>
  <si>
    <t>D.01.02.04</t>
  </si>
  <si>
    <t>Rozbiórka elementów dróg, ogrodzeń i przepustów</t>
  </si>
  <si>
    <t>mb</t>
  </si>
  <si>
    <t xml:space="preserve">ROBOTY ZIEMNE </t>
  </si>
  <si>
    <t>D.02.01.01</t>
  </si>
  <si>
    <t xml:space="preserve">Wykonanie wykopów   </t>
  </si>
  <si>
    <t>szt.</t>
  </si>
  <si>
    <t xml:space="preserve">D.02.03.01 </t>
  </si>
  <si>
    <t>Wykonanie nasypów - grunt z wykopu</t>
  </si>
  <si>
    <t>m</t>
  </si>
  <si>
    <t>PODBUDOWY</t>
  </si>
  <si>
    <t>D.04.04.02</t>
  </si>
  <si>
    <t xml:space="preserve">D.04.05.01 </t>
  </si>
  <si>
    <t>NAWIERZCHNIE</t>
  </si>
  <si>
    <t>OZNAKOWANIE DRÓG I URZĄDZENIA BEZPIECZEŃSTWA RUCHU</t>
  </si>
  <si>
    <t>D.07.01.01</t>
  </si>
  <si>
    <t>Oznakowanie poziome</t>
  </si>
  <si>
    <t>D.07.02.01</t>
  </si>
  <si>
    <t>Oznakowanie pionowe</t>
  </si>
  <si>
    <t>Ustawienie słupków z rur stalowych dla znaków drogowych</t>
  </si>
  <si>
    <t>ELEMENTY ULIC</t>
  </si>
  <si>
    <t>RAZEM</t>
  </si>
  <si>
    <t>Wykonanie nasypów</t>
  </si>
  <si>
    <t>Oznakowanie poziome jezdni mat. cienkowarstwowe - linie ciągłe</t>
  </si>
  <si>
    <t>D.05.03.05</t>
  </si>
  <si>
    <t>D.05.03.05.A</t>
  </si>
  <si>
    <t>D.08.01.01</t>
  </si>
  <si>
    <t>Krawężniki betonowe</t>
  </si>
  <si>
    <t>- krawężniki betonowe uliczne (20x30x100 cm) na ławie z oporem x betonu C12/15 na podsypce cem.-piask. 1:4 gr. 3 cm</t>
  </si>
  <si>
    <t xml:space="preserve">D.08.02.02 </t>
  </si>
  <si>
    <t>- demontaż tarcz znaków pionowych</t>
  </si>
  <si>
    <t>Lp.</t>
  </si>
  <si>
    <t>Podbudowa i ulepszone podłoże z gruntu lub kruszywa stabilizowanego cementem</t>
  </si>
  <si>
    <t>Oznakowanie poziome jezdni mat. cienkowarstwowe - linie przerywane</t>
  </si>
  <si>
    <t>Oznakowanie poziome jezdni mat. cienkowarstwowe - linie w okolicach skrzyżowań i przejść dla pieszych</t>
  </si>
  <si>
    <t xml:space="preserve">Nawierzchnia z betonu asfaltowego </t>
  </si>
  <si>
    <t>ROBOTY WYKOŃCZENIOWE</t>
  </si>
  <si>
    <t>Chodniki i zjazdy</t>
  </si>
  <si>
    <t>Podbudowa z kruszywa łamanego stabilizowanego mechanicznie 0/31,5</t>
  </si>
  <si>
    <t>- obrzeża chodnikowe 8x30x100 na ławie betonowej C12/15</t>
  </si>
  <si>
    <t xml:space="preserve">Warstwa ścieralna z betonu asfaltowego </t>
  </si>
  <si>
    <t xml:space="preserve">Warstwa wiążąca z betonu asfaltowego </t>
  </si>
  <si>
    <t>-opornik betonowy (12x25x100 cm) na ławie z oporem x betonu C12/15 na podsypce cem.-piask. 1:4 gr. 3 cm</t>
  </si>
  <si>
    <t>podbudowa z miesz. niezw. z kruszywa C50/30, 0/31,5, grubosci 20 cm</t>
  </si>
  <si>
    <t>- brukowa kostka betonowa gr 6 cm na podsypce cem-piask 1:4 gr. 4 cm - chodnik</t>
  </si>
  <si>
    <t>- brukowa kostka betonowa gr 8 cm na podsypce cem-piask 1:4 gr. 4 cm - zjazdy</t>
  </si>
  <si>
    <r>
      <t>m</t>
    </r>
    <r>
      <rPr>
        <vertAlign val="superscript"/>
        <sz val="8"/>
        <rFont val="Arial"/>
        <family val="2"/>
        <charset val="238"/>
      </rPr>
      <t>2</t>
    </r>
  </si>
  <si>
    <t>kruszywo stabilizowane mechanicznie  0-31,5mm gr. 15 cm dla chodnika oraz zjazdów ( do działek)</t>
  </si>
  <si>
    <t>grunt stabilizoway spoiwem hydraulicznym C 0,4/0,5 gr. 15 cm dla chodnika oraz zjazdów</t>
  </si>
  <si>
    <t>grunt stabilizoway cementem C 0,4/0,5 gr. 30 cm  - wzmocnienie podłoża pod jezdnią</t>
  </si>
  <si>
    <t>Przymocowanie tablic znaków drogowych, typ A, B, C, D, G, T /średnie/ II generacji - dostawienie nowych i wymiana istniejących znaków na nowe</t>
  </si>
  <si>
    <t>Przepusty</t>
  </si>
  <si>
    <r>
      <t>m</t>
    </r>
    <r>
      <rPr>
        <vertAlign val="superscript"/>
        <sz val="8"/>
        <rFont val="Arial"/>
        <family val="2"/>
        <charset val="238"/>
      </rPr>
      <t>3</t>
    </r>
  </si>
  <si>
    <t xml:space="preserve">D.04.07.01 </t>
  </si>
  <si>
    <t>Podbudowa z betonu asfaltowego</t>
  </si>
  <si>
    <t>23</t>
  </si>
  <si>
    <t>36</t>
  </si>
  <si>
    <t>47</t>
  </si>
  <si>
    <t>- warstwa gr. 4 cm na jezdni - AC11S wraz z  oczyszczeniem  i skropieniem</t>
  </si>
  <si>
    <t>- warstwa gr. 8 cm dla jezdni - AC22P  wraz z oczyszczeniem  i  skropieniem</t>
  </si>
  <si>
    <t>- rozbiórka podbudowy z kruszywa średnia gr. w-wy 20 cm z transportem  poza  teren  budowy</t>
  </si>
  <si>
    <t>- rozbiórka nawierzchni na zjazdach z transportem poza  teren  budowy</t>
  </si>
  <si>
    <t>- rozbiórka przepustów z transportem  poza teren  budowy</t>
  </si>
  <si>
    <t>- rozbiórka nawierzchni asfaltowych  gr. w-wy do  15  cm z transportem  poza  teren  budowy</t>
  </si>
  <si>
    <t xml:space="preserve">Wykonanie wykopów z transportem urobku  w obrębie lub poza  teren  budowy  </t>
  </si>
  <si>
    <t>Pobocze ulepszone kruszywo łamane stab. mech. (0-31,5)gr.w-wy 10 cm</t>
  </si>
  <si>
    <t xml:space="preserve">Pobocze </t>
  </si>
  <si>
    <t>umocnienie skarp płytą ażurową 0.4x0.6x0.08 m  na podsycpce cem. piakowej</t>
  </si>
  <si>
    <t>Umocnienie skarp elementami prefabrykowane</t>
  </si>
  <si>
    <t>8</t>
  </si>
  <si>
    <t>10</t>
  </si>
  <si>
    <t>18</t>
  </si>
  <si>
    <t>20</t>
  </si>
  <si>
    <t>28</t>
  </si>
  <si>
    <t>30</t>
  </si>
  <si>
    <t>42</t>
  </si>
  <si>
    <t>45</t>
  </si>
  <si>
    <t xml:space="preserve">ODWODNIENIE KORPUSU DROGOWEGO </t>
  </si>
  <si>
    <t>Przepusty pod koroną drogi z rur PEHD d=500</t>
  </si>
  <si>
    <t>Scianki czołowe dla przepustów d=500</t>
  </si>
  <si>
    <t>Zamocowanie tablic  znaków U-9</t>
  </si>
  <si>
    <t>Ogrodzenie U-12a typu"A"</t>
  </si>
  <si>
    <t>Scianki  czołowe  prefabrykowane dla przepustów  z  rur  PEHD</t>
  </si>
  <si>
    <t>Odtworzenie trasy i punktów wysokościowych inwentaryzacja powykonawcza</t>
  </si>
  <si>
    <t>VAT</t>
  </si>
  <si>
    <t>Wykopy oraz przekopy wykonywane na odkład głębokość do 3m, kategoria gruntu III-IV  wraz z ręcznym wykonaniem dokopu oraz umocnieniem  ścian  wykopu</t>
  </si>
  <si>
    <t>Wykopy liniowe o szerokości 0,8 - 2,5m o ścianach pionowych głębokości do 1,5m, kategoria gruntu III-IV wraz z  ręcznym  wykonaniem dokopu oraz  umocnieniem ścian wykopu</t>
  </si>
  <si>
    <t>Roboty montażowe - rurociągi.</t>
  </si>
  <si>
    <t>Podłoża pod kanały i obiekty z materiałów sypkich, grubość do 20cm.</t>
  </si>
  <si>
    <t>Kanały z rur PP SN8 dwuwarstwowe DN/ID200  o połączeniach kielichowych.</t>
  </si>
  <si>
    <t>Obsypka z kruszyw naturalnych dowiezionych, piasek.</t>
  </si>
  <si>
    <t xml:space="preserve">Studzienki </t>
  </si>
  <si>
    <t>Podłoża pod kanały i obiekty z materiałów sypkich, grubość 15cm.</t>
  </si>
  <si>
    <t xml:space="preserve"> Montaż studzienk systemowych osadnikowe betonowe  Ф500 z osadnikiem o głębokości 1m, bez syfonów z wpustami klasy D.</t>
  </si>
  <si>
    <t xml:space="preserve">Zasypywanie wykopów wraz z zagęszczeniem szerokości 0,8-2,5m o ścianach pionowych, głębokość do 3,0m, kategoria III-IV </t>
  </si>
  <si>
    <t>D-11.01.01</t>
  </si>
  <si>
    <t>KANALIZACJA DESZCZOWA</t>
  </si>
  <si>
    <t>Roboty ziemne  - wykopy</t>
  </si>
  <si>
    <r>
      <rPr>
        <sz val="8"/>
        <color theme="1"/>
        <rFont val="Arial"/>
        <family val="2"/>
        <charset val="238"/>
      </rPr>
      <t>m</t>
    </r>
    <r>
      <rPr>
        <b/>
        <vertAlign val="superscript"/>
        <sz val="8"/>
        <color rgb="FF000000"/>
        <rFont val="Arial"/>
        <family val="2"/>
        <charset val="238"/>
      </rPr>
      <t>3</t>
    </r>
  </si>
  <si>
    <t>4</t>
  </si>
  <si>
    <t>6</t>
  </si>
  <si>
    <t>11</t>
  </si>
  <si>
    <t>12</t>
  </si>
  <si>
    <t>13</t>
  </si>
  <si>
    <t>17</t>
  </si>
  <si>
    <t>26</t>
  </si>
  <si>
    <t>31</t>
  </si>
  <si>
    <t>41</t>
  </si>
  <si>
    <t>44</t>
  </si>
  <si>
    <t>46</t>
  </si>
  <si>
    <t>-zdjecie warstwy ziemi urodzajnej gr. do 20cm, do późniejszego wykorzystania</t>
  </si>
  <si>
    <t>demontaż słupków znaków drogowych</t>
  </si>
  <si>
    <t>- warstwa gr 6.0 cm  dla jezdni - AC16W wraz z oczyszczeniem  i  skropieniem</t>
  </si>
  <si>
    <t>- warstwa wyrównawcza gr. 4.0 cm dla jezdni - AC16W wraz z oczyszczeniem  i  skropieniem</t>
  </si>
  <si>
    <t>D.05.03.11</t>
  </si>
  <si>
    <t>Frezowanie na zimno istniejących nawierzchni asfaltowych</t>
  </si>
  <si>
    <t>D.05.03.26b</t>
  </si>
  <si>
    <t>Zabezpieczenie geosiatką nawierzchni asfaltowych</t>
  </si>
  <si>
    <t>- rozłożenie geosiatki dwukierunkowej</t>
  </si>
  <si>
    <t xml:space="preserve">OGÓŁEM </t>
  </si>
  <si>
    <t>D-01.02.00</t>
  </si>
  <si>
    <t>D.01.02.01</t>
  </si>
  <si>
    <t>9</t>
  </si>
  <si>
    <t xml:space="preserve">D.03.01.01 </t>
  </si>
  <si>
    <t>14</t>
  </si>
  <si>
    <t>21</t>
  </si>
  <si>
    <t>22</t>
  </si>
  <si>
    <t>D.03.01.03</t>
  </si>
  <si>
    <t>27</t>
  </si>
  <si>
    <t>D.06.01.01</t>
  </si>
  <si>
    <t>32</t>
  </si>
  <si>
    <t>33</t>
  </si>
  <si>
    <t>37</t>
  </si>
  <si>
    <t>38</t>
  </si>
  <si>
    <t>40</t>
  </si>
  <si>
    <t>43</t>
  </si>
  <si>
    <t>od km 13+830,00 do km 14+421,90 od.dł.  591,90 m</t>
  </si>
  <si>
    <t>KOSZTORYS OFERTOWY</t>
  </si>
  <si>
    <t>Formularz 2.2 do SIWZ</t>
  </si>
  <si>
    <t>……………………………………………………</t>
  </si>
  <si>
    <t>(podpis i pieczęć upełnomocnionego przedstawiciela Wykonawcy)</t>
  </si>
  <si>
    <t>………………………………….</t>
  </si>
  <si>
    <t>- przepusty pod zjazdami z rur PEHD Ø400 mm</t>
  </si>
  <si>
    <t xml:space="preserve"> - frezowanie na zimno istniejących nawierzchni asfaltowych - średnia grubość 4 cm</t>
  </si>
  <si>
    <t>Przebudowa drogi powiatowej nr 3509W Gulin - Wsola - Wojciechów (II Etap), 
na terenie gminy Jastrzębia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</si>
</sst>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;[Red]0.00"/>
    <numFmt numFmtId="165" formatCode="#,##0.00\ _z_ł"/>
    <numFmt numFmtId="166" formatCode="#,##0.00;[Red]#,##0.00"/>
    <numFmt numFmtId="167" formatCode="#,##0.0"/>
    <numFmt numFmtId="168" formatCode="0.000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vertAlign val="superscript"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F0C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167" fontId="10" fillId="0" borderId="0"/>
    <xf numFmtId="0" fontId="10" fillId="0" borderId="0" applyNumberFormat="0" applyBorder="0" applyProtection="0">
      <alignment horizontal="center" wrapText="1"/>
    </xf>
    <xf numFmtId="0" fontId="12" fillId="0" borderId="0"/>
    <xf numFmtId="0" fontId="12" fillId="0" borderId="0"/>
    <xf numFmtId="0" fontId="13" fillId="0" borderId="0"/>
  </cellStyleXfs>
  <cellXfs count="107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left" vertical="center" wrapText="1"/>
      <protection locked="0"/>
    </xf>
    <xf numFmtId="4" fontId="1" fillId="4" borderId="1" xfId="0" applyNumberFormat="1" applyFont="1" applyFill="1" applyBorder="1" applyAlignment="1" applyProtection="1">
      <alignment horizontal="center" vertical="center" wrapText="1"/>
    </xf>
    <xf numFmtId="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1" xfId="2" applyNumberFormat="1" applyFont="1" applyFill="1" applyBorder="1" applyAlignment="1" applyProtection="1">
      <alignment horizontal="center" vertical="center" wrapText="1"/>
      <protection locked="0"/>
    </xf>
    <xf numFmtId="49" fontId="1" fillId="6" borderId="1" xfId="3" applyNumberFormat="1" applyFont="1" applyFill="1" applyBorder="1" applyAlignment="1" applyProtection="1">
      <alignment horizontal="left" vertical="center" wrapText="1"/>
      <protection locked="0"/>
    </xf>
    <xf numFmtId="167" fontId="1" fillId="5" borderId="1" xfId="2" applyFont="1" applyFill="1" applyBorder="1" applyAlignment="1" applyProtection="1">
      <alignment horizontal="center" vertical="center" wrapText="1"/>
    </xf>
    <xf numFmtId="4" fontId="1" fillId="5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8" borderId="0" xfId="0" applyFill="1"/>
    <xf numFmtId="2" fontId="2" fillId="8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0" xfId="0" applyNumberFormat="1" applyAlignment="1">
      <alignment vertical="center" wrapText="1"/>
    </xf>
    <xf numFmtId="4" fontId="0" fillId="0" borderId="0" xfId="0" applyNumberFormat="1"/>
    <xf numFmtId="0" fontId="0" fillId="0" borderId="0" xfId="0" applyFill="1"/>
    <xf numFmtId="0" fontId="14" fillId="0" borderId="0" xfId="0" applyFont="1" applyFill="1"/>
    <xf numFmtId="0" fontId="15" fillId="0" borderId="0" xfId="0" applyFont="1" applyFill="1"/>
    <xf numFmtId="2" fontId="0" fillId="0" borderId="0" xfId="0" applyNumberFormat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1" fontId="5" fillId="0" borderId="1" xfId="1" applyNumberFormat="1" applyFont="1" applyFill="1" applyBorder="1" applyAlignment="1" applyProtection="1">
      <alignment horizontal="center" vertical="center"/>
      <protection locked="0"/>
    </xf>
    <xf numFmtId="1" fontId="4" fillId="0" borderId="1" xfId="1" applyNumberFormat="1" applyFont="1" applyFill="1" applyBorder="1" applyAlignment="1" applyProtection="1">
      <alignment horizontal="center" vertical="center"/>
      <protection locked="0"/>
    </xf>
    <xf numFmtId="1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8" borderId="1" xfId="1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left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4" fontId="11" fillId="0" borderId="1" xfId="2" applyNumberFormat="1" applyFont="1" applyFill="1" applyBorder="1" applyAlignment="1" applyProtection="1">
      <alignment horizontal="center" vertical="center" wrapText="1"/>
    </xf>
    <xf numFmtId="49" fontId="8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vertical="center" wrapText="1"/>
    </xf>
    <xf numFmtId="167" fontId="11" fillId="0" borderId="1" xfId="2" applyFont="1" applyFill="1" applyBorder="1" applyAlignment="1" applyProtection="1">
      <alignment horizontal="center" vertical="center" wrapText="1"/>
    </xf>
    <xf numFmtId="167" fontId="9" fillId="0" borderId="1" xfId="2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4" applyFont="1" applyFill="1" applyBorder="1" applyAlignment="1" applyProtection="1">
      <alignment horizontal="left" vertical="center" wrapText="1"/>
      <protection locked="0"/>
    </xf>
    <xf numFmtId="4" fontId="9" fillId="0" borderId="1" xfId="4" applyNumberFormat="1" applyFont="1" applyFill="1" applyBorder="1" applyAlignment="1" applyProtection="1">
      <alignment horizontal="center" vertical="center" wrapText="1"/>
    </xf>
    <xf numFmtId="2" fontId="9" fillId="0" borderId="1" xfId="4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4" applyFont="1" applyFill="1" applyBorder="1" applyAlignment="1" applyProtection="1">
      <alignment horizontal="left" vertical="center" wrapText="1"/>
      <protection locked="0"/>
    </xf>
    <xf numFmtId="0" fontId="9" fillId="0" borderId="1" xfId="4" applyFont="1" applyFill="1" applyBorder="1" applyAlignment="1" applyProtection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2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/>
      <protection locked="0"/>
    </xf>
    <xf numFmtId="0" fontId="11" fillId="0" borderId="1" xfId="4" applyFont="1" applyFill="1" applyBorder="1" applyAlignment="1" applyProtection="1">
      <alignment horizontal="center" vertical="center" wrapText="1"/>
      <protection locked="0"/>
    </xf>
    <xf numFmtId="4" fontId="9" fillId="8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2" fontId="9" fillId="8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49" fontId="1" fillId="9" borderId="1" xfId="2" applyNumberFormat="1" applyFont="1" applyFill="1" applyBorder="1" applyAlignment="1" applyProtection="1">
      <alignment horizontal="center" vertical="center" wrapText="1"/>
      <protection locked="0"/>
    </xf>
    <xf numFmtId="167" fontId="1" fillId="8" borderId="1" xfId="2" applyFont="1" applyFill="1" applyBorder="1" applyAlignment="1" applyProtection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4" fontId="1" fillId="8" borderId="1" xfId="2" applyNumberFormat="1" applyFont="1" applyFill="1" applyBorder="1" applyAlignment="1" applyProtection="1">
      <alignment horizontal="center" vertical="center" wrapText="1"/>
    </xf>
    <xf numFmtId="167" fontId="11" fillId="0" borderId="1" xfId="2" applyNumberFormat="1" applyFont="1" applyFill="1" applyBorder="1" applyAlignment="1" applyProtection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49" fontId="11" fillId="8" borderId="0" xfId="0" applyNumberFormat="1" applyFont="1" applyFill="1" applyBorder="1" applyAlignment="1" applyProtection="1">
      <alignment horizontal="left" vertical="center" wrapText="1"/>
    </xf>
    <xf numFmtId="4" fontId="9" fillId="8" borderId="0" xfId="0" applyNumberFormat="1" applyFont="1" applyFill="1" applyBorder="1" applyAlignment="1">
      <alignment horizontal="center" vertical="center" wrapText="1"/>
    </xf>
    <xf numFmtId="2" fontId="9" fillId="8" borderId="0" xfId="0" applyNumberFormat="1" applyFont="1" applyFill="1" applyBorder="1" applyAlignment="1">
      <alignment horizontal="center" vertical="center" wrapText="1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168" fontId="9" fillId="8" borderId="1" xfId="0" applyNumberFormat="1" applyFont="1" applyFill="1" applyBorder="1" applyAlignment="1">
      <alignment horizontal="center" vertical="center" wrapText="1"/>
    </xf>
    <xf numFmtId="2" fontId="11" fillId="8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" applyNumberFormat="1" applyFont="1" applyFill="1" applyBorder="1" applyAlignment="1" applyProtection="1">
      <alignment horizontal="center" vertical="center" wrapText="1"/>
    </xf>
    <xf numFmtId="4" fontId="1" fillId="0" borderId="1" xfId="0" quotePrefix="1" applyNumberFormat="1" applyFont="1" applyFill="1" applyBorder="1" applyAlignment="1">
      <alignment horizontal="center" vertical="center" wrapText="1"/>
    </xf>
    <xf numFmtId="4" fontId="1" fillId="7" borderId="1" xfId="0" quotePrefix="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2" fontId="0" fillId="0" borderId="0" xfId="0" applyNumberFormat="1" applyFill="1" applyAlignment="1">
      <alignment horizontal="center" wrapText="1"/>
    </xf>
    <xf numFmtId="0" fontId="16" fillId="0" borderId="1" xfId="6" applyFont="1" applyBorder="1" applyAlignment="1">
      <alignment horizontal="center" vertical="center" wrapText="1"/>
    </xf>
    <xf numFmtId="0" fontId="6" fillId="7" borderId="1" xfId="5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5" applyFont="1" applyFill="1" applyBorder="1" applyAlignment="1">
      <alignment horizontal="left" vertical="center" wrapText="1"/>
    </xf>
  </cellXfs>
  <cellStyles count="7">
    <cellStyle name="Nagłówek_PRZEDMIAR" xfId="3"/>
    <cellStyle name="Normalny" xfId="0" builtinId="0"/>
    <cellStyle name="Normalny 2" xfId="6"/>
    <cellStyle name="Normalny_Arkusz1" xfId="4"/>
    <cellStyle name="Normalny_koszt" xfId="2"/>
    <cellStyle name="Normalny_POL" xfId="5"/>
    <cellStyle name="Normalny_TER02_Kosztorys inwestorski drogi most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tabSelected="1" view="pageBreakPreview" topLeftCell="A87" zoomScale="112" zoomScaleNormal="115" zoomScaleSheetLayoutView="112" workbookViewId="0">
      <selection activeCell="J19" sqref="J19"/>
    </sheetView>
  </sheetViews>
  <sheetFormatPr defaultRowHeight="14.4" x14ac:dyDescent="0.3"/>
  <cols>
    <col min="1" max="1" width="4.44140625" bestFit="1" customWidth="1"/>
    <col min="2" max="2" width="12.44140625" customWidth="1"/>
    <col min="3" max="3" width="34.33203125" bestFit="1" customWidth="1"/>
    <col min="5" max="5" width="9.109375" style="21" bestFit="1" customWidth="1"/>
    <col min="6" max="6" width="10.44140625" bestFit="1" customWidth="1"/>
    <col min="7" max="7" width="13.88671875" bestFit="1" customWidth="1"/>
    <col min="8" max="8" width="12.88671875" customWidth="1"/>
    <col min="9" max="9" width="5.33203125" customWidth="1"/>
    <col min="10" max="10" width="15.44140625" customWidth="1"/>
    <col min="11" max="11" width="12.33203125" bestFit="1" customWidth="1"/>
  </cols>
  <sheetData>
    <row r="1" spans="1:8" x14ac:dyDescent="0.3">
      <c r="F1" s="99" t="s">
        <v>156</v>
      </c>
      <c r="G1" s="99"/>
    </row>
    <row r="3" spans="1:8" x14ac:dyDescent="0.3">
      <c r="A3" s="98" t="s">
        <v>155</v>
      </c>
      <c r="B3" s="98"/>
      <c r="C3" s="98"/>
      <c r="D3" s="98"/>
      <c r="E3" s="98"/>
      <c r="F3" s="98"/>
      <c r="G3" s="98"/>
    </row>
    <row r="4" spans="1:8" x14ac:dyDescent="0.3">
      <c r="A4" s="101" t="s">
        <v>162</v>
      </c>
      <c r="B4" s="101"/>
      <c r="C4" s="101"/>
      <c r="D4" s="101"/>
      <c r="E4" s="101"/>
      <c r="F4" s="101"/>
      <c r="G4" s="101"/>
    </row>
    <row r="5" spans="1:8" ht="19.8" customHeight="1" x14ac:dyDescent="0.3">
      <c r="A5" s="101"/>
      <c r="B5" s="101"/>
      <c r="C5" s="101"/>
      <c r="D5" s="101"/>
      <c r="E5" s="101"/>
      <c r="F5" s="101"/>
      <c r="G5" s="101"/>
    </row>
    <row r="6" spans="1:8" ht="4.8" customHeight="1" x14ac:dyDescent="0.3">
      <c r="A6" s="101"/>
      <c r="B6" s="101"/>
      <c r="C6" s="101"/>
      <c r="D6" s="101"/>
      <c r="E6" s="101"/>
      <c r="F6" s="101"/>
      <c r="G6" s="101"/>
    </row>
    <row r="7" spans="1:8" ht="15.6" hidden="1" customHeight="1" x14ac:dyDescent="0.3">
      <c r="A7" s="101"/>
      <c r="B7" s="101"/>
      <c r="C7" s="101"/>
      <c r="D7" s="101"/>
      <c r="E7" s="101"/>
      <c r="F7" s="101"/>
      <c r="G7" s="101"/>
    </row>
    <row r="8" spans="1:8" x14ac:dyDescent="0.3">
      <c r="A8" s="103" t="s">
        <v>154</v>
      </c>
      <c r="B8" s="103"/>
      <c r="C8" s="103"/>
      <c r="D8" s="103"/>
      <c r="E8" s="103"/>
      <c r="F8" s="103"/>
      <c r="G8" s="103"/>
    </row>
    <row r="9" spans="1:8" x14ac:dyDescent="0.3">
      <c r="A9" s="104" t="s">
        <v>49</v>
      </c>
      <c r="B9" s="31" t="s">
        <v>0</v>
      </c>
      <c r="C9" s="32" t="s">
        <v>1</v>
      </c>
      <c r="D9" s="105" t="s">
        <v>2</v>
      </c>
      <c r="E9" s="105"/>
      <c r="F9" s="33" t="s">
        <v>3</v>
      </c>
      <c r="G9" s="33" t="s">
        <v>4</v>
      </c>
    </row>
    <row r="10" spans="1:8" ht="20.399999999999999" x14ac:dyDescent="0.3">
      <c r="A10" s="104"/>
      <c r="B10" s="34" t="s">
        <v>5</v>
      </c>
      <c r="C10" s="32" t="s">
        <v>6</v>
      </c>
      <c r="D10" s="35" t="s">
        <v>7</v>
      </c>
      <c r="E10" s="22" t="s">
        <v>8</v>
      </c>
      <c r="F10" s="36" t="s">
        <v>9</v>
      </c>
      <c r="G10" s="33" t="s">
        <v>10</v>
      </c>
    </row>
    <row r="11" spans="1:8" x14ac:dyDescent="0.3">
      <c r="A11" s="37">
        <v>1</v>
      </c>
      <c r="B11" s="38">
        <v>2</v>
      </c>
      <c r="C11" s="39">
        <v>3</v>
      </c>
      <c r="D11" s="37">
        <v>4</v>
      </c>
      <c r="E11" s="40">
        <v>5</v>
      </c>
      <c r="F11" s="37">
        <v>6</v>
      </c>
      <c r="G11" s="37">
        <v>7</v>
      </c>
    </row>
    <row r="12" spans="1:8" x14ac:dyDescent="0.3">
      <c r="A12" s="88"/>
      <c r="B12" s="7"/>
      <c r="C12" s="41" t="s">
        <v>11</v>
      </c>
      <c r="D12" s="9" t="s">
        <v>12</v>
      </c>
      <c r="E12" s="13" t="s">
        <v>12</v>
      </c>
      <c r="F12" s="42" t="s">
        <v>12</v>
      </c>
      <c r="G12" s="42" t="s">
        <v>12</v>
      </c>
    </row>
    <row r="13" spans="1:8" ht="20.399999999999999" x14ac:dyDescent="0.3">
      <c r="A13" s="89">
        <v>1</v>
      </c>
      <c r="B13" s="1" t="s">
        <v>13</v>
      </c>
      <c r="C13" s="73" t="s">
        <v>101</v>
      </c>
      <c r="D13" s="2" t="s">
        <v>14</v>
      </c>
      <c r="E13" s="86">
        <v>0.59</v>
      </c>
      <c r="F13" s="43"/>
      <c r="G13" s="2">
        <f>E13*F13</f>
        <v>0</v>
      </c>
      <c r="H13" s="25"/>
    </row>
    <row r="14" spans="1:8" ht="20.399999999999999" x14ac:dyDescent="0.3">
      <c r="A14" s="90"/>
      <c r="B14" s="63" t="s">
        <v>138</v>
      </c>
      <c r="C14" s="44" t="s">
        <v>16</v>
      </c>
      <c r="D14" s="45" t="s">
        <v>12</v>
      </c>
      <c r="E14" s="46" t="s">
        <v>12</v>
      </c>
      <c r="F14" s="47" t="s">
        <v>12</v>
      </c>
      <c r="G14" s="47" t="s">
        <v>12</v>
      </c>
    </row>
    <row r="15" spans="1:8" ht="20.399999999999999" x14ac:dyDescent="0.3">
      <c r="A15" s="89">
        <v>2</v>
      </c>
      <c r="B15" s="64"/>
      <c r="C15" s="48" t="s">
        <v>16</v>
      </c>
      <c r="D15" s="49" t="s">
        <v>15</v>
      </c>
      <c r="E15" s="72">
        <v>16</v>
      </c>
      <c r="F15" s="43"/>
      <c r="G15" s="43">
        <f>E15*F15</f>
        <v>0</v>
      </c>
    </row>
    <row r="16" spans="1:8" x14ac:dyDescent="0.3">
      <c r="A16" s="90"/>
      <c r="B16" s="1" t="s">
        <v>139</v>
      </c>
      <c r="C16" s="4" t="s">
        <v>17</v>
      </c>
      <c r="D16" s="2" t="s">
        <v>12</v>
      </c>
      <c r="E16" s="3" t="s">
        <v>12</v>
      </c>
      <c r="F16" s="2" t="s">
        <v>12</v>
      </c>
      <c r="G16" s="2" t="s">
        <v>12</v>
      </c>
    </row>
    <row r="17" spans="1:7" ht="20.399999999999999" x14ac:dyDescent="0.3">
      <c r="A17" s="89">
        <v>3</v>
      </c>
      <c r="B17" s="5"/>
      <c r="C17" s="6" t="s">
        <v>128</v>
      </c>
      <c r="D17" s="2" t="s">
        <v>70</v>
      </c>
      <c r="E17" s="72">
        <v>945</v>
      </c>
      <c r="F17" s="2"/>
      <c r="G17" s="2">
        <f>E17*F17</f>
        <v>0</v>
      </c>
    </row>
    <row r="18" spans="1:7" ht="20.399999999999999" x14ac:dyDescent="0.3">
      <c r="A18" s="90"/>
      <c r="B18" s="1" t="s">
        <v>18</v>
      </c>
      <c r="C18" s="4" t="s">
        <v>19</v>
      </c>
      <c r="D18" s="2" t="s">
        <v>12</v>
      </c>
      <c r="E18" s="3" t="s">
        <v>12</v>
      </c>
      <c r="F18" s="2" t="s">
        <v>12</v>
      </c>
      <c r="G18" s="2" t="s">
        <v>12</v>
      </c>
    </row>
    <row r="19" spans="1:7" ht="20.399999999999999" x14ac:dyDescent="0.3">
      <c r="A19" s="90" t="s">
        <v>117</v>
      </c>
      <c r="B19" s="1"/>
      <c r="C19" s="6" t="s">
        <v>81</v>
      </c>
      <c r="D19" s="50" t="s">
        <v>64</v>
      </c>
      <c r="E19" s="72">
        <v>40.11</v>
      </c>
      <c r="F19" s="70"/>
      <c r="G19" s="2">
        <f t="shared" ref="G19:G22" si="0">E19*F19</f>
        <v>0</v>
      </c>
    </row>
    <row r="20" spans="1:7" ht="20.399999999999999" x14ac:dyDescent="0.3">
      <c r="A20" s="89">
        <v>5</v>
      </c>
      <c r="B20" s="1"/>
      <c r="C20" s="6" t="s">
        <v>78</v>
      </c>
      <c r="D20" s="50" t="s">
        <v>64</v>
      </c>
      <c r="E20" s="72">
        <v>40.11</v>
      </c>
      <c r="F20" s="2"/>
      <c r="G20" s="2">
        <f t="shared" si="0"/>
        <v>0</v>
      </c>
    </row>
    <row r="21" spans="1:7" ht="20.399999999999999" x14ac:dyDescent="0.3">
      <c r="A21" s="90" t="s">
        <v>118</v>
      </c>
      <c r="B21" s="1"/>
      <c r="C21" s="6" t="s">
        <v>79</v>
      </c>
      <c r="D21" s="50" t="s">
        <v>64</v>
      </c>
      <c r="E21" s="72">
        <v>1136.04</v>
      </c>
      <c r="F21" s="2"/>
      <c r="G21" s="2">
        <f t="shared" ref="G21" si="1">E21*F21</f>
        <v>0</v>
      </c>
    </row>
    <row r="22" spans="1:7" ht="20.399999999999999" x14ac:dyDescent="0.3">
      <c r="A22" s="89">
        <v>7</v>
      </c>
      <c r="B22" s="65"/>
      <c r="C22" s="6" t="s">
        <v>80</v>
      </c>
      <c r="D22" s="51" t="s">
        <v>20</v>
      </c>
      <c r="E22" s="87">
        <v>309.58</v>
      </c>
      <c r="F22" s="51"/>
      <c r="G22" s="51">
        <f t="shared" si="0"/>
        <v>0</v>
      </c>
    </row>
    <row r="23" spans="1:7" x14ac:dyDescent="0.3">
      <c r="A23" s="89"/>
      <c r="B23" s="1"/>
      <c r="C23" s="4" t="s">
        <v>36</v>
      </c>
      <c r="D23" s="2" t="s">
        <v>12</v>
      </c>
      <c r="E23" s="3" t="s">
        <v>12</v>
      </c>
      <c r="F23" s="2" t="s">
        <v>12</v>
      </c>
      <c r="G23" s="2" t="s">
        <v>12</v>
      </c>
    </row>
    <row r="24" spans="1:7" x14ac:dyDescent="0.3">
      <c r="A24" s="90" t="s">
        <v>87</v>
      </c>
      <c r="B24" s="1"/>
      <c r="C24" s="6" t="s">
        <v>48</v>
      </c>
      <c r="D24" s="2" t="s">
        <v>15</v>
      </c>
      <c r="E24" s="72">
        <v>11</v>
      </c>
      <c r="F24" s="2"/>
      <c r="G24" s="2">
        <f>F24*E24</f>
        <v>0</v>
      </c>
    </row>
    <row r="25" spans="1:7" x14ac:dyDescent="0.3">
      <c r="A25" s="90" t="s">
        <v>140</v>
      </c>
      <c r="B25" s="1"/>
      <c r="C25" s="6" t="s">
        <v>129</v>
      </c>
      <c r="D25" s="2" t="s">
        <v>15</v>
      </c>
      <c r="E25" s="72">
        <v>10</v>
      </c>
      <c r="F25" s="2"/>
      <c r="G25" s="2">
        <f>F25*E25</f>
        <v>0</v>
      </c>
    </row>
    <row r="26" spans="1:7" x14ac:dyDescent="0.3">
      <c r="A26" s="15"/>
      <c r="B26" s="7"/>
      <c r="C26" s="8" t="s">
        <v>21</v>
      </c>
      <c r="D26" s="9" t="s">
        <v>12</v>
      </c>
      <c r="E26" s="13" t="s">
        <v>12</v>
      </c>
      <c r="F26" s="9" t="s">
        <v>12</v>
      </c>
      <c r="G26" s="9" t="s">
        <v>12</v>
      </c>
    </row>
    <row r="27" spans="1:7" x14ac:dyDescent="0.3">
      <c r="A27" s="89"/>
      <c r="B27" s="1" t="s">
        <v>22</v>
      </c>
      <c r="C27" s="4" t="s">
        <v>23</v>
      </c>
      <c r="D27" s="2" t="s">
        <v>12</v>
      </c>
      <c r="E27" s="3" t="s">
        <v>12</v>
      </c>
      <c r="F27" s="2" t="s">
        <v>12</v>
      </c>
      <c r="G27" s="2" t="s">
        <v>12</v>
      </c>
    </row>
    <row r="28" spans="1:7" ht="20.399999999999999" x14ac:dyDescent="0.3">
      <c r="A28" s="90" t="s">
        <v>88</v>
      </c>
      <c r="B28" s="5"/>
      <c r="C28" s="6" t="s">
        <v>82</v>
      </c>
      <c r="D28" s="2" t="s">
        <v>70</v>
      </c>
      <c r="E28" s="72">
        <v>2189</v>
      </c>
      <c r="F28" s="2"/>
      <c r="G28" s="2">
        <f>E28*F28</f>
        <v>0</v>
      </c>
    </row>
    <row r="29" spans="1:7" x14ac:dyDescent="0.3">
      <c r="A29" s="89"/>
      <c r="B29" s="1" t="s">
        <v>25</v>
      </c>
      <c r="C29" s="4" t="s">
        <v>26</v>
      </c>
      <c r="D29" s="2" t="s">
        <v>12</v>
      </c>
      <c r="E29" s="3" t="s">
        <v>12</v>
      </c>
      <c r="F29" s="2" t="s">
        <v>12</v>
      </c>
      <c r="G29" s="2" t="s">
        <v>12</v>
      </c>
    </row>
    <row r="30" spans="1:7" x14ac:dyDescent="0.3">
      <c r="A30" s="90" t="s">
        <v>119</v>
      </c>
      <c r="B30" s="5"/>
      <c r="C30" s="6" t="s">
        <v>40</v>
      </c>
      <c r="D30" s="2" t="s">
        <v>70</v>
      </c>
      <c r="E30" s="72">
        <v>402</v>
      </c>
      <c r="F30" s="2"/>
      <c r="G30" s="2">
        <f>E30*F30</f>
        <v>0</v>
      </c>
    </row>
    <row r="31" spans="1:7" ht="26.4" x14ac:dyDescent="0.3">
      <c r="A31" s="15"/>
      <c r="B31" s="7"/>
      <c r="C31" s="8" t="s">
        <v>95</v>
      </c>
      <c r="D31" s="9" t="s">
        <v>12</v>
      </c>
      <c r="E31" s="13" t="s">
        <v>12</v>
      </c>
      <c r="F31" s="9" t="s">
        <v>12</v>
      </c>
      <c r="G31" s="9" t="s">
        <v>12</v>
      </c>
    </row>
    <row r="32" spans="1:7" x14ac:dyDescent="0.3">
      <c r="A32" s="90" t="s">
        <v>120</v>
      </c>
      <c r="B32" s="1" t="s">
        <v>141</v>
      </c>
      <c r="C32" s="6" t="s">
        <v>96</v>
      </c>
      <c r="D32" s="2" t="s">
        <v>20</v>
      </c>
      <c r="E32" s="72">
        <v>19.2</v>
      </c>
      <c r="F32" s="70"/>
      <c r="G32" s="2">
        <f>E32*F32</f>
        <v>0</v>
      </c>
    </row>
    <row r="33" spans="1:11" x14ac:dyDescent="0.3">
      <c r="A33" s="90" t="s">
        <v>121</v>
      </c>
      <c r="B33" s="1" t="s">
        <v>141</v>
      </c>
      <c r="C33" s="6" t="s">
        <v>97</v>
      </c>
      <c r="D33" s="2" t="s">
        <v>15</v>
      </c>
      <c r="E33" s="72">
        <v>2</v>
      </c>
      <c r="F33" s="70"/>
      <c r="G33" s="2">
        <f>E33*F33</f>
        <v>0</v>
      </c>
    </row>
    <row r="34" spans="1:11" x14ac:dyDescent="0.3">
      <c r="A34" s="15"/>
      <c r="B34" s="7"/>
      <c r="C34" s="8" t="s">
        <v>28</v>
      </c>
      <c r="D34" s="9" t="s">
        <v>12</v>
      </c>
      <c r="E34" s="13" t="s">
        <v>12</v>
      </c>
      <c r="F34" s="9" t="s">
        <v>12</v>
      </c>
      <c r="G34" s="9" t="s">
        <v>12</v>
      </c>
    </row>
    <row r="35" spans="1:11" ht="25.5" customHeight="1" x14ac:dyDescent="0.3">
      <c r="A35" s="89"/>
      <c r="B35" s="1" t="s">
        <v>29</v>
      </c>
      <c r="C35" s="4" t="s">
        <v>56</v>
      </c>
      <c r="D35" s="2" t="s">
        <v>12</v>
      </c>
      <c r="E35" s="3" t="s">
        <v>12</v>
      </c>
      <c r="F35" s="2" t="s">
        <v>12</v>
      </c>
      <c r="G35" s="2" t="s">
        <v>12</v>
      </c>
    </row>
    <row r="36" spans="1:11" ht="20.399999999999999" x14ac:dyDescent="0.3">
      <c r="A36" s="90" t="s">
        <v>142</v>
      </c>
      <c r="B36" s="5"/>
      <c r="C36" s="6" t="s">
        <v>61</v>
      </c>
      <c r="D36" s="50" t="s">
        <v>64</v>
      </c>
      <c r="E36" s="72">
        <v>400</v>
      </c>
      <c r="F36" s="2"/>
      <c r="G36" s="2">
        <f>E36*F36</f>
        <v>0</v>
      </c>
    </row>
    <row r="37" spans="1:11" ht="20.399999999999999" x14ac:dyDescent="0.3">
      <c r="A37" s="89">
        <v>15</v>
      </c>
      <c r="B37" s="5"/>
      <c r="C37" s="6" t="s">
        <v>65</v>
      </c>
      <c r="D37" s="50" t="s">
        <v>64</v>
      </c>
      <c r="E37" s="72">
        <v>1794</v>
      </c>
      <c r="F37" s="2"/>
      <c r="G37" s="2">
        <f>F37*E37</f>
        <v>0</v>
      </c>
    </row>
    <row r="38" spans="1:11" ht="20.399999999999999" x14ac:dyDescent="0.3">
      <c r="A38" s="90"/>
      <c r="B38" s="1" t="s">
        <v>30</v>
      </c>
      <c r="C38" s="4" t="s">
        <v>50</v>
      </c>
      <c r="D38" s="2" t="s">
        <v>12</v>
      </c>
      <c r="E38" s="3" t="s">
        <v>12</v>
      </c>
      <c r="F38" s="2" t="s">
        <v>12</v>
      </c>
      <c r="G38" s="2" t="s">
        <v>12</v>
      </c>
    </row>
    <row r="39" spans="1:11" ht="20.399999999999999" x14ac:dyDescent="0.3">
      <c r="A39" s="89">
        <v>16</v>
      </c>
      <c r="B39" s="1"/>
      <c r="C39" s="6" t="s">
        <v>66</v>
      </c>
      <c r="D39" s="50" t="s">
        <v>64</v>
      </c>
      <c r="E39" s="3">
        <v>1794</v>
      </c>
      <c r="F39" s="2"/>
      <c r="G39" s="2">
        <f>F39*E39</f>
        <v>0</v>
      </c>
    </row>
    <row r="40" spans="1:11" ht="20.399999999999999" x14ac:dyDescent="0.3">
      <c r="A40" s="90" t="s">
        <v>122</v>
      </c>
      <c r="B40" s="1"/>
      <c r="C40" s="6" t="s">
        <v>67</v>
      </c>
      <c r="D40" s="50" t="s">
        <v>64</v>
      </c>
      <c r="E40" s="72">
        <v>763</v>
      </c>
      <c r="F40" s="2"/>
      <c r="G40" s="2">
        <f>F40*E40</f>
        <v>0</v>
      </c>
      <c r="J40" s="28"/>
    </row>
    <row r="41" spans="1:11" x14ac:dyDescent="0.3">
      <c r="A41" s="90"/>
      <c r="B41" s="1" t="s">
        <v>71</v>
      </c>
      <c r="C41" s="4" t="s">
        <v>72</v>
      </c>
      <c r="D41" s="50" t="s">
        <v>12</v>
      </c>
      <c r="E41" s="3" t="s">
        <v>12</v>
      </c>
      <c r="F41" s="2" t="s">
        <v>12</v>
      </c>
      <c r="G41" s="2" t="s">
        <v>12</v>
      </c>
      <c r="J41" s="28"/>
    </row>
    <row r="42" spans="1:11" ht="20.399999999999999" x14ac:dyDescent="0.3">
      <c r="A42" s="90" t="s">
        <v>89</v>
      </c>
      <c r="B42" s="1"/>
      <c r="C42" s="6" t="s">
        <v>77</v>
      </c>
      <c r="D42" s="50" t="s">
        <v>64</v>
      </c>
      <c r="E42" s="72">
        <v>916.6</v>
      </c>
      <c r="F42" s="51"/>
      <c r="G42" s="51">
        <f>F42*E42</f>
        <v>0</v>
      </c>
      <c r="J42" s="28"/>
    </row>
    <row r="43" spans="1:11" x14ac:dyDescent="0.3">
      <c r="A43" s="15"/>
      <c r="B43" s="7"/>
      <c r="C43" s="8" t="s">
        <v>31</v>
      </c>
      <c r="D43" s="10" t="s">
        <v>12</v>
      </c>
      <c r="E43" s="13" t="s">
        <v>12</v>
      </c>
      <c r="F43" s="9" t="s">
        <v>12</v>
      </c>
      <c r="G43" s="9" t="s">
        <v>12</v>
      </c>
    </row>
    <row r="44" spans="1:11" s="19" customFormat="1" x14ac:dyDescent="0.3">
      <c r="A44" s="89"/>
      <c r="B44" s="1" t="s">
        <v>42</v>
      </c>
      <c r="C44" s="4" t="s">
        <v>53</v>
      </c>
      <c r="D44" s="53" t="s">
        <v>12</v>
      </c>
      <c r="E44" s="3" t="s">
        <v>12</v>
      </c>
      <c r="F44" s="51" t="s">
        <v>12</v>
      </c>
      <c r="G44" s="51" t="s">
        <v>12</v>
      </c>
      <c r="J44"/>
    </row>
    <row r="45" spans="1:11" s="19" customFormat="1" x14ac:dyDescent="0.3">
      <c r="A45" s="90"/>
      <c r="B45" s="1" t="s">
        <v>43</v>
      </c>
      <c r="C45" s="4" t="s">
        <v>58</v>
      </c>
      <c r="D45" s="53" t="s">
        <v>12</v>
      </c>
      <c r="E45" s="3" t="s">
        <v>12</v>
      </c>
      <c r="F45" s="51" t="s">
        <v>12</v>
      </c>
      <c r="G45" s="51" t="s">
        <v>12</v>
      </c>
      <c r="J45" s="20"/>
    </row>
    <row r="46" spans="1:11" s="19" customFormat="1" ht="20.399999999999999" x14ac:dyDescent="0.3">
      <c r="A46" s="89">
        <v>19</v>
      </c>
      <c r="B46" s="5"/>
      <c r="C46" s="6" t="s">
        <v>76</v>
      </c>
      <c r="D46" s="50" t="s">
        <v>64</v>
      </c>
      <c r="E46" s="72">
        <v>3271.13</v>
      </c>
      <c r="F46" s="51"/>
      <c r="G46" s="51">
        <f>E46*F46</f>
        <v>0</v>
      </c>
      <c r="K46" s="23"/>
    </row>
    <row r="47" spans="1:11" s="19" customFormat="1" x14ac:dyDescent="0.3">
      <c r="A47" s="89"/>
      <c r="B47" s="1" t="s">
        <v>43</v>
      </c>
      <c r="C47" s="4" t="s">
        <v>59</v>
      </c>
      <c r="D47" s="53" t="s">
        <v>12</v>
      </c>
      <c r="E47" s="3" t="s">
        <v>12</v>
      </c>
      <c r="F47" s="51" t="s">
        <v>12</v>
      </c>
      <c r="G47" s="51" t="s">
        <v>12</v>
      </c>
    </row>
    <row r="48" spans="1:11" s="19" customFormat="1" ht="20.399999999999999" x14ac:dyDescent="0.3">
      <c r="A48" s="90" t="s">
        <v>90</v>
      </c>
      <c r="B48" s="1"/>
      <c r="C48" s="6" t="s">
        <v>130</v>
      </c>
      <c r="D48" s="50" t="s">
        <v>64</v>
      </c>
      <c r="E48" s="72">
        <v>3312.28</v>
      </c>
      <c r="F48" s="51"/>
      <c r="G48" s="51">
        <f>F48*E48</f>
        <v>0</v>
      </c>
      <c r="K48" s="23"/>
    </row>
    <row r="49" spans="1:11" s="19" customFormat="1" ht="20.399999999999999" x14ac:dyDescent="0.3">
      <c r="A49" s="90" t="s">
        <v>143</v>
      </c>
      <c r="B49" s="1"/>
      <c r="C49" s="6" t="s">
        <v>131</v>
      </c>
      <c r="D49" s="50" t="s">
        <v>64</v>
      </c>
      <c r="E49" s="72">
        <v>1613.66</v>
      </c>
      <c r="F49" s="51"/>
      <c r="G49" s="51">
        <f>F49*E49</f>
        <v>0</v>
      </c>
      <c r="K49" s="23"/>
    </row>
    <row r="50" spans="1:11" s="19" customFormat="1" ht="20.399999999999999" x14ac:dyDescent="0.3">
      <c r="A50" s="90"/>
      <c r="B50" s="1" t="s">
        <v>132</v>
      </c>
      <c r="C50" s="4" t="s">
        <v>133</v>
      </c>
      <c r="D50" s="50" t="s">
        <v>12</v>
      </c>
      <c r="E50" s="72" t="s">
        <v>12</v>
      </c>
      <c r="F50" s="51" t="s">
        <v>12</v>
      </c>
      <c r="G50" s="51" t="s">
        <v>12</v>
      </c>
      <c r="K50" s="23"/>
    </row>
    <row r="51" spans="1:11" s="19" customFormat="1" ht="20.399999999999999" x14ac:dyDescent="0.3">
      <c r="A51" s="90" t="s">
        <v>144</v>
      </c>
      <c r="B51" s="1"/>
      <c r="C51" s="6" t="s">
        <v>161</v>
      </c>
      <c r="D51" s="50" t="s">
        <v>64</v>
      </c>
      <c r="E51" s="72">
        <v>2969</v>
      </c>
      <c r="F51" s="51"/>
      <c r="G51" s="51">
        <f>F51*E51</f>
        <v>0</v>
      </c>
      <c r="K51" s="23"/>
    </row>
    <row r="52" spans="1:11" s="19" customFormat="1" ht="20.399999999999999" x14ac:dyDescent="0.3">
      <c r="A52" s="90"/>
      <c r="B52" s="1" t="s">
        <v>134</v>
      </c>
      <c r="C52" s="4" t="s">
        <v>135</v>
      </c>
      <c r="D52" s="50" t="s">
        <v>12</v>
      </c>
      <c r="E52" s="72" t="s">
        <v>12</v>
      </c>
      <c r="F52" s="51" t="s">
        <v>12</v>
      </c>
      <c r="G52" s="51" t="s">
        <v>12</v>
      </c>
      <c r="K52" s="23"/>
    </row>
    <row r="53" spans="1:11" s="19" customFormat="1" x14ac:dyDescent="0.3">
      <c r="A53" s="90" t="s">
        <v>73</v>
      </c>
      <c r="B53" s="1"/>
      <c r="C53" s="6" t="s">
        <v>136</v>
      </c>
      <c r="D53" s="50" t="s">
        <v>64</v>
      </c>
      <c r="E53" s="72">
        <v>876.54</v>
      </c>
      <c r="F53" s="51"/>
      <c r="G53" s="51">
        <f>F53*E53</f>
        <v>0</v>
      </c>
      <c r="K53" s="23"/>
    </row>
    <row r="54" spans="1:11" x14ac:dyDescent="0.3">
      <c r="A54" s="15"/>
      <c r="B54" s="11"/>
      <c r="C54" s="12" t="s">
        <v>54</v>
      </c>
      <c r="D54" s="13" t="s">
        <v>12</v>
      </c>
      <c r="E54" s="9" t="s">
        <v>12</v>
      </c>
      <c r="F54" s="14" t="s">
        <v>12</v>
      </c>
      <c r="G54" s="14" t="s">
        <v>12</v>
      </c>
    </row>
    <row r="55" spans="1:11" x14ac:dyDescent="0.3">
      <c r="A55" s="90"/>
      <c r="B55" s="66" t="s">
        <v>145</v>
      </c>
      <c r="C55" s="54" t="s">
        <v>69</v>
      </c>
      <c r="D55" s="2" t="s">
        <v>12</v>
      </c>
      <c r="E55" s="3" t="s">
        <v>12</v>
      </c>
      <c r="F55" s="3" t="s">
        <v>12</v>
      </c>
      <c r="G55" s="2" t="s">
        <v>12</v>
      </c>
    </row>
    <row r="56" spans="1:11" x14ac:dyDescent="0.3">
      <c r="A56" s="89">
        <v>24</v>
      </c>
      <c r="B56" s="67"/>
      <c r="C56" s="52" t="s">
        <v>160</v>
      </c>
      <c r="D56" s="2" t="s">
        <v>27</v>
      </c>
      <c r="E56" s="3">
        <v>186.5</v>
      </c>
      <c r="F56" s="2"/>
      <c r="G56" s="2">
        <f>F56*E56</f>
        <v>0</v>
      </c>
    </row>
    <row r="57" spans="1:11" ht="20.399999999999999" x14ac:dyDescent="0.3">
      <c r="A57" s="89">
        <v>25</v>
      </c>
      <c r="B57" s="67"/>
      <c r="C57" s="52" t="s">
        <v>100</v>
      </c>
      <c r="D57" s="2" t="s">
        <v>15</v>
      </c>
      <c r="E57" s="72">
        <v>32</v>
      </c>
      <c r="F57" s="2"/>
      <c r="G57" s="2">
        <f>F57*E57</f>
        <v>0</v>
      </c>
    </row>
    <row r="58" spans="1:11" x14ac:dyDescent="0.3">
      <c r="A58" s="89"/>
      <c r="B58" s="1" t="s">
        <v>29</v>
      </c>
      <c r="C58" s="4" t="s">
        <v>84</v>
      </c>
      <c r="D58" s="55" t="s">
        <v>12</v>
      </c>
      <c r="E58" s="3" t="s">
        <v>12</v>
      </c>
      <c r="F58" s="2" t="s">
        <v>12</v>
      </c>
      <c r="G58" s="2" t="s">
        <v>12</v>
      </c>
    </row>
    <row r="59" spans="1:11" ht="20.399999999999999" x14ac:dyDescent="0.3">
      <c r="A59" s="90" t="s">
        <v>123</v>
      </c>
      <c r="B59" s="1"/>
      <c r="C59" s="6" t="s">
        <v>83</v>
      </c>
      <c r="D59" s="50" t="s">
        <v>64</v>
      </c>
      <c r="E59" s="72">
        <v>594.24</v>
      </c>
      <c r="F59" s="2"/>
      <c r="G59" s="2">
        <f>E59*F59</f>
        <v>0</v>
      </c>
    </row>
    <row r="60" spans="1:11" ht="20.399999999999999" x14ac:dyDescent="0.3">
      <c r="A60" s="89"/>
      <c r="B60" s="1" t="s">
        <v>147</v>
      </c>
      <c r="C60" s="4" t="s">
        <v>86</v>
      </c>
      <c r="D60" s="55" t="s">
        <v>12</v>
      </c>
      <c r="E60" s="3" t="s">
        <v>12</v>
      </c>
      <c r="F60" s="2" t="s">
        <v>12</v>
      </c>
      <c r="G60" s="2" t="s">
        <v>12</v>
      </c>
    </row>
    <row r="61" spans="1:11" ht="20.399999999999999" x14ac:dyDescent="0.3">
      <c r="A61" s="90" t="s">
        <v>146</v>
      </c>
      <c r="B61" s="1"/>
      <c r="C61" s="6" t="s">
        <v>85</v>
      </c>
      <c r="D61" s="50" t="s">
        <v>64</v>
      </c>
      <c r="E61" s="72">
        <v>800</v>
      </c>
      <c r="F61" s="2"/>
      <c r="G61" s="2">
        <f>E61*F61</f>
        <v>0</v>
      </c>
    </row>
    <row r="62" spans="1:11" ht="39.6" x14ac:dyDescent="0.3">
      <c r="A62" s="15"/>
      <c r="B62" s="11"/>
      <c r="C62" s="12" t="s">
        <v>32</v>
      </c>
      <c r="D62" s="13" t="s">
        <v>12</v>
      </c>
      <c r="E62" s="9" t="s">
        <v>12</v>
      </c>
      <c r="F62" s="14" t="s">
        <v>12</v>
      </c>
      <c r="G62" s="14" t="s">
        <v>12</v>
      </c>
    </row>
    <row r="63" spans="1:11" x14ac:dyDescent="0.3">
      <c r="A63" s="89"/>
      <c r="B63" s="68" t="s">
        <v>33</v>
      </c>
      <c r="C63" s="56" t="s">
        <v>34</v>
      </c>
      <c r="D63" s="57" t="s">
        <v>12</v>
      </c>
      <c r="E63" s="58" t="s">
        <v>12</v>
      </c>
      <c r="F63" s="59" t="s">
        <v>12</v>
      </c>
      <c r="G63" s="91" t="s">
        <v>12</v>
      </c>
    </row>
    <row r="64" spans="1:11" ht="20.399999999999999" x14ac:dyDescent="0.3">
      <c r="A64" s="90" t="s">
        <v>91</v>
      </c>
      <c r="B64" s="69"/>
      <c r="C64" s="60" t="s">
        <v>41</v>
      </c>
      <c r="D64" s="50" t="s">
        <v>64</v>
      </c>
      <c r="E64" s="58">
        <v>54.72</v>
      </c>
      <c r="F64" s="59"/>
      <c r="G64" s="59">
        <f t="shared" ref="G64:G66" si="2">E64*F64</f>
        <v>0</v>
      </c>
    </row>
    <row r="65" spans="1:10" ht="20.399999999999999" x14ac:dyDescent="0.3">
      <c r="A65" s="89">
        <v>29</v>
      </c>
      <c r="B65" s="69"/>
      <c r="C65" s="60" t="s">
        <v>51</v>
      </c>
      <c r="D65" s="50" t="s">
        <v>64</v>
      </c>
      <c r="E65" s="58">
        <v>8.1</v>
      </c>
      <c r="F65" s="59"/>
      <c r="G65" s="59">
        <f t="shared" si="2"/>
        <v>0</v>
      </c>
    </row>
    <row r="66" spans="1:10" ht="30.6" x14ac:dyDescent="0.3">
      <c r="A66" s="90" t="s">
        <v>92</v>
      </c>
      <c r="B66" s="69"/>
      <c r="C66" s="60" t="s">
        <v>52</v>
      </c>
      <c r="D66" s="50" t="s">
        <v>64</v>
      </c>
      <c r="E66" s="58">
        <v>13.06</v>
      </c>
      <c r="F66" s="59"/>
      <c r="G66" s="59">
        <f t="shared" si="2"/>
        <v>0</v>
      </c>
    </row>
    <row r="67" spans="1:10" x14ac:dyDescent="0.3">
      <c r="A67" s="92"/>
      <c r="B67" s="68" t="s">
        <v>35</v>
      </c>
      <c r="C67" s="56" t="s">
        <v>36</v>
      </c>
      <c r="D67" s="57" t="s">
        <v>12</v>
      </c>
      <c r="E67" s="58" t="s">
        <v>12</v>
      </c>
      <c r="F67" s="59" t="s">
        <v>12</v>
      </c>
      <c r="G67" s="59" t="s">
        <v>12</v>
      </c>
    </row>
    <row r="68" spans="1:10" ht="20.399999999999999" x14ac:dyDescent="0.3">
      <c r="A68" s="90" t="s">
        <v>124</v>
      </c>
      <c r="B68" s="69"/>
      <c r="C68" s="60" t="s">
        <v>37</v>
      </c>
      <c r="D68" s="61" t="s">
        <v>24</v>
      </c>
      <c r="E68" s="58">
        <v>11</v>
      </c>
      <c r="F68" s="59"/>
      <c r="G68" s="59">
        <f t="shared" ref="G68:G71" si="3">E68*F68</f>
        <v>0</v>
      </c>
    </row>
    <row r="69" spans="1:10" ht="30.6" x14ac:dyDescent="0.3">
      <c r="A69" s="90" t="s">
        <v>148</v>
      </c>
      <c r="B69" s="69"/>
      <c r="C69" s="60" t="s">
        <v>68</v>
      </c>
      <c r="D69" s="61" t="s">
        <v>24</v>
      </c>
      <c r="E69" s="58">
        <v>11</v>
      </c>
      <c r="F69" s="59"/>
      <c r="G69" s="59">
        <f t="shared" si="3"/>
        <v>0</v>
      </c>
    </row>
    <row r="70" spans="1:10" x14ac:dyDescent="0.3">
      <c r="A70" s="90" t="s">
        <v>149</v>
      </c>
      <c r="B70" s="69"/>
      <c r="C70" s="60" t="s">
        <v>98</v>
      </c>
      <c r="D70" s="61" t="s">
        <v>24</v>
      </c>
      <c r="E70" s="58">
        <v>2</v>
      </c>
      <c r="F70" s="59"/>
      <c r="G70" s="59">
        <f t="shared" si="3"/>
        <v>0</v>
      </c>
    </row>
    <row r="71" spans="1:10" x14ac:dyDescent="0.3">
      <c r="A71" s="89">
        <v>34</v>
      </c>
      <c r="B71" s="69"/>
      <c r="C71" s="60" t="s">
        <v>99</v>
      </c>
      <c r="D71" s="53" t="s">
        <v>20</v>
      </c>
      <c r="E71" s="58">
        <v>22.5</v>
      </c>
      <c r="F71" s="59"/>
      <c r="G71" s="59">
        <f t="shared" si="3"/>
        <v>0</v>
      </c>
    </row>
    <row r="72" spans="1:10" s="71" customFormat="1" x14ac:dyDescent="0.3">
      <c r="A72" s="15"/>
      <c r="B72" s="7"/>
      <c r="C72" s="8" t="s">
        <v>38</v>
      </c>
      <c r="D72" s="10" t="s">
        <v>12</v>
      </c>
      <c r="E72" s="9" t="s">
        <v>12</v>
      </c>
      <c r="F72" s="9" t="s">
        <v>12</v>
      </c>
      <c r="G72" s="9" t="s">
        <v>12</v>
      </c>
    </row>
    <row r="73" spans="1:10" x14ac:dyDescent="0.3">
      <c r="A73" s="90"/>
      <c r="B73" s="1" t="s">
        <v>44</v>
      </c>
      <c r="C73" s="4" t="s">
        <v>45</v>
      </c>
      <c r="D73" s="53" t="s">
        <v>12</v>
      </c>
      <c r="E73" s="3" t="s">
        <v>12</v>
      </c>
      <c r="F73" s="51" t="s">
        <v>12</v>
      </c>
      <c r="G73" s="51" t="s">
        <v>12</v>
      </c>
    </row>
    <row r="74" spans="1:10" s="19" customFormat="1" ht="30.6" x14ac:dyDescent="0.3">
      <c r="A74" s="89">
        <v>35</v>
      </c>
      <c r="B74" s="5"/>
      <c r="C74" s="6" t="s">
        <v>46</v>
      </c>
      <c r="D74" s="53" t="s">
        <v>20</v>
      </c>
      <c r="E74" s="3">
        <v>734</v>
      </c>
      <c r="F74" s="51"/>
      <c r="G74" s="51">
        <f>E74*F74</f>
        <v>0</v>
      </c>
    </row>
    <row r="75" spans="1:10" s="19" customFormat="1" ht="30.6" x14ac:dyDescent="0.3">
      <c r="A75" s="90" t="s">
        <v>74</v>
      </c>
      <c r="B75" s="5"/>
      <c r="C75" s="6" t="s">
        <v>60</v>
      </c>
      <c r="D75" s="53" t="s">
        <v>20</v>
      </c>
      <c r="E75" s="3">
        <v>640</v>
      </c>
      <c r="F75" s="51"/>
      <c r="G75" s="51">
        <f>E75*F75</f>
        <v>0</v>
      </c>
      <c r="J75" s="20"/>
    </row>
    <row r="76" spans="1:10" s="19" customFormat="1" x14ac:dyDescent="0.3">
      <c r="A76" s="89"/>
      <c r="B76" s="1" t="s">
        <v>47</v>
      </c>
      <c r="C76" s="4" t="s">
        <v>55</v>
      </c>
      <c r="D76" s="53" t="s">
        <v>12</v>
      </c>
      <c r="E76" s="3" t="s">
        <v>12</v>
      </c>
      <c r="F76" s="51" t="s">
        <v>12</v>
      </c>
      <c r="G76" s="51" t="s">
        <v>12</v>
      </c>
      <c r="J76" s="20"/>
    </row>
    <row r="77" spans="1:10" s="19" customFormat="1" ht="20.399999999999999" x14ac:dyDescent="0.3">
      <c r="A77" s="90" t="s">
        <v>150</v>
      </c>
      <c r="B77" s="5"/>
      <c r="C77" s="6" t="s">
        <v>62</v>
      </c>
      <c r="D77" s="50" t="s">
        <v>64</v>
      </c>
      <c r="E77" s="3">
        <v>764.11</v>
      </c>
      <c r="F77" s="51"/>
      <c r="G77" s="51">
        <f>E77*F77</f>
        <v>0</v>
      </c>
      <c r="J77" s="20"/>
    </row>
    <row r="78" spans="1:10" s="19" customFormat="1" ht="20.399999999999999" x14ac:dyDescent="0.3">
      <c r="A78" s="90" t="s">
        <v>151</v>
      </c>
      <c r="B78" s="5"/>
      <c r="C78" s="6" t="s">
        <v>63</v>
      </c>
      <c r="D78" s="50" t="s">
        <v>64</v>
      </c>
      <c r="E78" s="3">
        <v>1029.8399999999999</v>
      </c>
      <c r="F78" s="51"/>
      <c r="G78" s="51">
        <f>E78*F78</f>
        <v>0</v>
      </c>
    </row>
    <row r="79" spans="1:10" s="19" customFormat="1" ht="20.399999999999999" x14ac:dyDescent="0.3">
      <c r="A79" s="89">
        <v>39</v>
      </c>
      <c r="B79" s="1"/>
      <c r="C79" s="6" t="s">
        <v>57</v>
      </c>
      <c r="D79" s="53" t="s">
        <v>27</v>
      </c>
      <c r="E79" s="3">
        <v>465</v>
      </c>
      <c r="F79" s="62"/>
      <c r="G79" s="62">
        <f>E79*F79</f>
        <v>0</v>
      </c>
    </row>
    <row r="80" spans="1:10" s="19" customFormat="1" x14ac:dyDescent="0.3">
      <c r="A80" s="15"/>
      <c r="B80" s="15"/>
      <c r="C80" s="16" t="s">
        <v>114</v>
      </c>
      <c r="D80" s="17" t="s">
        <v>12</v>
      </c>
      <c r="E80" s="9" t="s">
        <v>12</v>
      </c>
      <c r="F80" s="18" t="s">
        <v>12</v>
      </c>
      <c r="G80" s="18" t="s">
        <v>12</v>
      </c>
    </row>
    <row r="81" spans="1:10" x14ac:dyDescent="0.3">
      <c r="A81" s="75"/>
      <c r="B81" s="75"/>
      <c r="C81" s="4" t="s">
        <v>115</v>
      </c>
      <c r="D81" s="76"/>
      <c r="E81" s="77"/>
      <c r="F81" s="78"/>
      <c r="G81" s="85"/>
    </row>
    <row r="82" spans="1:10" ht="40.799999999999997" x14ac:dyDescent="0.3">
      <c r="A82" s="93" t="s">
        <v>152</v>
      </c>
      <c r="B82" s="74" t="s">
        <v>113</v>
      </c>
      <c r="C82" s="6" t="s">
        <v>103</v>
      </c>
      <c r="D82" s="79" t="s">
        <v>116</v>
      </c>
      <c r="E82" s="3">
        <v>16.88</v>
      </c>
      <c r="F82" s="85"/>
      <c r="G82" s="51">
        <f>E82*F82</f>
        <v>0</v>
      </c>
    </row>
    <row r="83" spans="1:10" ht="40.799999999999997" x14ac:dyDescent="0.3">
      <c r="A83" s="93" t="s">
        <v>125</v>
      </c>
      <c r="B83" s="74" t="s">
        <v>113</v>
      </c>
      <c r="C83" s="6" t="s">
        <v>104</v>
      </c>
      <c r="D83" s="79" t="s">
        <v>116</v>
      </c>
      <c r="E83" s="3">
        <v>177.28</v>
      </c>
      <c r="F83" s="85"/>
      <c r="G83" s="51">
        <f>E83*F83</f>
        <v>0</v>
      </c>
    </row>
    <row r="84" spans="1:10" x14ac:dyDescent="0.3">
      <c r="A84" s="93"/>
      <c r="B84" s="94"/>
      <c r="C84" s="4" t="s">
        <v>105</v>
      </c>
      <c r="D84" s="50" t="s">
        <v>12</v>
      </c>
      <c r="E84" s="3" t="s">
        <v>12</v>
      </c>
      <c r="F84" s="85" t="s">
        <v>12</v>
      </c>
      <c r="G84" s="51" t="s">
        <v>12</v>
      </c>
    </row>
    <row r="85" spans="1:10" ht="20.399999999999999" x14ac:dyDescent="0.3">
      <c r="A85" s="93" t="s">
        <v>93</v>
      </c>
      <c r="B85" s="74" t="s">
        <v>113</v>
      </c>
      <c r="C85" s="6" t="s">
        <v>106</v>
      </c>
      <c r="D85" s="79" t="s">
        <v>116</v>
      </c>
      <c r="E85" s="3">
        <v>14.07</v>
      </c>
      <c r="F85" s="85"/>
      <c r="G85" s="51">
        <f>E85*F85</f>
        <v>0</v>
      </c>
    </row>
    <row r="86" spans="1:10" ht="20.399999999999999" x14ac:dyDescent="0.3">
      <c r="A86" s="93" t="s">
        <v>153</v>
      </c>
      <c r="B86" s="74" t="s">
        <v>113</v>
      </c>
      <c r="C86" s="6" t="s">
        <v>107</v>
      </c>
      <c r="D86" s="53" t="s">
        <v>27</v>
      </c>
      <c r="E86" s="3">
        <v>70.349999999999994</v>
      </c>
      <c r="F86" s="85"/>
      <c r="G86" s="51">
        <f>E86*F86</f>
        <v>0</v>
      </c>
    </row>
    <row r="87" spans="1:10" ht="20.399999999999999" x14ac:dyDescent="0.3">
      <c r="A87" s="93" t="s">
        <v>126</v>
      </c>
      <c r="B87" s="74" t="s">
        <v>113</v>
      </c>
      <c r="C87" s="6" t="s">
        <v>108</v>
      </c>
      <c r="D87" s="79" t="s">
        <v>116</v>
      </c>
      <c r="E87" s="3">
        <v>14.07</v>
      </c>
      <c r="F87" s="85"/>
      <c r="G87" s="51">
        <f>E87*F87</f>
        <v>0</v>
      </c>
    </row>
    <row r="88" spans="1:10" x14ac:dyDescent="0.3">
      <c r="A88" s="90"/>
      <c r="B88" s="74" t="s">
        <v>113</v>
      </c>
      <c r="C88" s="4" t="s">
        <v>109</v>
      </c>
      <c r="D88" s="50" t="s">
        <v>12</v>
      </c>
      <c r="E88" s="3" t="s">
        <v>12</v>
      </c>
      <c r="F88" s="85" t="s">
        <v>12</v>
      </c>
      <c r="G88" s="51"/>
    </row>
    <row r="89" spans="1:10" ht="20.399999999999999" x14ac:dyDescent="0.3">
      <c r="A89" s="93" t="s">
        <v>94</v>
      </c>
      <c r="B89" s="74" t="s">
        <v>113</v>
      </c>
      <c r="C89" s="6" t="s">
        <v>110</v>
      </c>
      <c r="D89" s="79" t="s">
        <v>116</v>
      </c>
      <c r="E89" s="3">
        <v>3.04</v>
      </c>
      <c r="F89" s="85"/>
      <c r="G89" s="51">
        <f>E89*F89</f>
        <v>0</v>
      </c>
    </row>
    <row r="90" spans="1:10" ht="30.6" x14ac:dyDescent="0.3">
      <c r="A90" s="93" t="s">
        <v>127</v>
      </c>
      <c r="B90" s="74" t="s">
        <v>113</v>
      </c>
      <c r="C90" s="6" t="s">
        <v>111</v>
      </c>
      <c r="D90" s="79" t="s">
        <v>24</v>
      </c>
      <c r="E90" s="3">
        <v>9</v>
      </c>
      <c r="F90" s="85"/>
      <c r="G90" s="51">
        <f>E90*F90</f>
        <v>0</v>
      </c>
    </row>
    <row r="91" spans="1:10" ht="30.6" x14ac:dyDescent="0.3">
      <c r="A91" s="93" t="s">
        <v>75</v>
      </c>
      <c r="B91" s="74" t="s">
        <v>113</v>
      </c>
      <c r="C91" s="6" t="s">
        <v>112</v>
      </c>
      <c r="D91" s="79" t="s">
        <v>116</v>
      </c>
      <c r="E91" s="3">
        <v>194.17</v>
      </c>
      <c r="F91" s="85"/>
      <c r="G91" s="51">
        <f>E91*F91</f>
        <v>0</v>
      </c>
    </row>
    <row r="92" spans="1:10" x14ac:dyDescent="0.3">
      <c r="A92" s="106" t="s">
        <v>39</v>
      </c>
      <c r="B92" s="106"/>
      <c r="C92" s="106"/>
      <c r="D92" s="106"/>
      <c r="E92" s="106"/>
      <c r="F92" s="106"/>
      <c r="G92" s="95">
        <f>SUM(G13:G91)</f>
        <v>0</v>
      </c>
    </row>
    <row r="93" spans="1:10" x14ac:dyDescent="0.3">
      <c r="A93" s="106" t="s">
        <v>102</v>
      </c>
      <c r="B93" s="106"/>
      <c r="C93" s="106"/>
      <c r="D93" s="106"/>
      <c r="E93" s="106"/>
      <c r="F93" s="106"/>
      <c r="G93" s="95">
        <f>G92*0.23</f>
        <v>0</v>
      </c>
    </row>
    <row r="94" spans="1:10" x14ac:dyDescent="0.3">
      <c r="A94" s="102" t="s">
        <v>137</v>
      </c>
      <c r="B94" s="102"/>
      <c r="C94" s="102"/>
      <c r="D94" s="102"/>
      <c r="E94" s="102"/>
      <c r="F94" s="102"/>
      <c r="G94" s="96">
        <f>G92+G93</f>
        <v>0</v>
      </c>
    </row>
    <row r="95" spans="1:10" x14ac:dyDescent="0.3">
      <c r="J95" s="24"/>
    </row>
    <row r="96" spans="1:10" x14ac:dyDescent="0.3">
      <c r="B96" s="80"/>
      <c r="C96" s="81"/>
      <c r="D96" s="82"/>
      <c r="E96" s="83"/>
      <c r="F96" s="84"/>
      <c r="G96" s="83"/>
    </row>
    <row r="97" spans="2:11" x14ac:dyDescent="0.3">
      <c r="B97" s="30"/>
      <c r="C97" s="30"/>
      <c r="D97" s="30"/>
      <c r="E97" s="30"/>
      <c r="F97" s="30"/>
      <c r="G97" s="30"/>
      <c r="H97" s="83"/>
      <c r="I97" s="29"/>
      <c r="J97" s="29"/>
      <c r="K97" s="29"/>
    </row>
    <row r="98" spans="2:11" x14ac:dyDescent="0.3">
      <c r="B98" s="30"/>
      <c r="C98" s="30"/>
      <c r="D98" s="30" t="s">
        <v>159</v>
      </c>
      <c r="E98" s="97" t="s">
        <v>157</v>
      </c>
      <c r="F98" s="97"/>
      <c r="G98" s="97"/>
      <c r="H98" s="30"/>
      <c r="I98" s="30"/>
      <c r="J98" s="30"/>
      <c r="K98" s="29"/>
    </row>
    <row r="99" spans="2:11" x14ac:dyDescent="0.3">
      <c r="B99" s="25"/>
      <c r="C99" s="25"/>
      <c r="D99" s="100" t="s">
        <v>158</v>
      </c>
      <c r="E99" s="100"/>
      <c r="F99" s="100"/>
      <c r="G99" s="100"/>
      <c r="H99" s="30"/>
      <c r="I99" s="30"/>
      <c r="J99" s="30"/>
      <c r="K99" s="29"/>
    </row>
    <row r="100" spans="2:11" x14ac:dyDescent="0.3">
      <c r="B100" s="25"/>
      <c r="C100" s="25"/>
      <c r="D100" s="100"/>
      <c r="E100" s="100"/>
      <c r="F100" s="100"/>
      <c r="G100" s="100"/>
      <c r="H100" s="25"/>
      <c r="I100" s="25"/>
      <c r="J100" s="25"/>
    </row>
    <row r="101" spans="2:11" x14ac:dyDescent="0.3">
      <c r="B101" s="25"/>
      <c r="C101" s="25"/>
      <c r="D101" s="25"/>
      <c r="E101" s="25"/>
      <c r="F101" s="25"/>
      <c r="G101" s="26"/>
      <c r="H101" s="25"/>
      <c r="I101" s="25"/>
      <c r="J101" s="25"/>
    </row>
    <row r="102" spans="2:11" x14ac:dyDescent="0.3">
      <c r="B102" s="25"/>
      <c r="C102" s="25"/>
      <c r="D102" s="25"/>
      <c r="E102" s="25"/>
      <c r="F102" s="25"/>
      <c r="G102" s="25"/>
      <c r="H102" s="25"/>
      <c r="I102" s="25"/>
      <c r="J102" s="25"/>
    </row>
    <row r="103" spans="2:11" x14ac:dyDescent="0.3">
      <c r="B103" s="25"/>
      <c r="C103" s="25"/>
      <c r="D103" s="25"/>
      <c r="E103" s="25"/>
      <c r="F103" s="25"/>
      <c r="G103" s="25"/>
      <c r="H103" s="25"/>
      <c r="I103" s="25"/>
      <c r="J103" s="25"/>
    </row>
    <row r="104" spans="2:11" x14ac:dyDescent="0.3">
      <c r="B104" s="25"/>
      <c r="C104" s="25"/>
      <c r="D104" s="25"/>
      <c r="E104" s="25"/>
      <c r="F104" s="25"/>
      <c r="G104" s="25"/>
      <c r="H104" s="25"/>
      <c r="I104" s="25"/>
      <c r="J104" s="25"/>
    </row>
    <row r="105" spans="2:11" x14ac:dyDescent="0.3">
      <c r="B105" s="25"/>
      <c r="C105" s="25"/>
      <c r="D105" s="25"/>
      <c r="E105" s="25"/>
      <c r="F105" s="25"/>
      <c r="G105" s="25"/>
      <c r="H105" s="25"/>
      <c r="I105" s="25"/>
      <c r="J105" s="25"/>
    </row>
    <row r="106" spans="2:11" x14ac:dyDescent="0.3">
      <c r="B106" s="25"/>
      <c r="C106" s="25"/>
      <c r="D106" s="25"/>
      <c r="E106" s="25"/>
      <c r="F106" s="25"/>
      <c r="G106" s="25"/>
      <c r="H106" s="25"/>
      <c r="I106" s="25"/>
      <c r="J106" s="25"/>
    </row>
    <row r="107" spans="2:11" x14ac:dyDescent="0.3">
      <c r="B107" s="25"/>
      <c r="C107" s="25"/>
      <c r="D107" s="25"/>
      <c r="E107" s="25"/>
      <c r="F107" s="25"/>
      <c r="G107" s="25"/>
      <c r="H107" s="25"/>
      <c r="I107" s="25"/>
      <c r="J107" s="25"/>
    </row>
    <row r="108" spans="2:11" x14ac:dyDescent="0.3">
      <c r="B108" s="25"/>
      <c r="C108" s="25"/>
      <c r="D108" s="25"/>
      <c r="E108" s="25"/>
      <c r="F108" s="25"/>
      <c r="G108" s="25"/>
      <c r="H108" s="25"/>
      <c r="I108" s="25"/>
      <c r="J108" s="25"/>
    </row>
    <row r="109" spans="2:11" x14ac:dyDescent="0.3">
      <c r="B109" s="25"/>
      <c r="C109" s="25"/>
      <c r="D109" s="25"/>
      <c r="E109" s="25"/>
      <c r="F109" s="25"/>
      <c r="G109" s="27"/>
      <c r="H109" s="25"/>
      <c r="I109" s="25"/>
      <c r="J109" s="25"/>
    </row>
    <row r="110" spans="2:11" x14ac:dyDescent="0.3">
      <c r="B110" s="25"/>
      <c r="C110" s="25"/>
      <c r="D110" s="25"/>
      <c r="E110" s="25"/>
      <c r="F110" s="25"/>
      <c r="G110" s="25"/>
      <c r="H110" s="25"/>
      <c r="I110" s="25"/>
      <c r="J110" s="25"/>
    </row>
    <row r="111" spans="2:11" x14ac:dyDescent="0.3">
      <c r="B111" s="25"/>
      <c r="C111" s="25"/>
      <c r="D111" s="25"/>
      <c r="E111" s="25"/>
      <c r="F111" s="25"/>
      <c r="G111" s="25"/>
      <c r="H111" s="25"/>
      <c r="I111" s="25"/>
      <c r="J111" s="25"/>
    </row>
    <row r="112" spans="2:11" x14ac:dyDescent="0.3">
      <c r="B112" s="25"/>
      <c r="C112" s="25"/>
      <c r="D112" s="25"/>
      <c r="E112" s="25"/>
      <c r="F112" s="25"/>
      <c r="G112" s="25"/>
      <c r="H112" s="25"/>
      <c r="I112" s="25"/>
      <c r="J112" s="25"/>
    </row>
    <row r="113" spans="8:10" x14ac:dyDescent="0.3">
      <c r="H113" s="25"/>
      <c r="I113" s="25"/>
      <c r="J113" s="25"/>
    </row>
  </sheetData>
  <mergeCells count="10">
    <mergeCell ref="A3:G3"/>
    <mergeCell ref="F1:G1"/>
    <mergeCell ref="D99:G100"/>
    <mergeCell ref="A4:G7"/>
    <mergeCell ref="A94:F94"/>
    <mergeCell ref="A8:G8"/>
    <mergeCell ref="A9:A10"/>
    <mergeCell ref="D9:E9"/>
    <mergeCell ref="A92:F92"/>
    <mergeCell ref="A93:F93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rowBreaks count="2" manualBreakCount="2">
    <brk id="42" max="6" man="1"/>
    <brk id="7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Kowalik</dc:creator>
  <cp:lastModifiedBy>PZDP w Radomiu</cp:lastModifiedBy>
  <cp:lastPrinted>2019-01-25T07:07:41Z</cp:lastPrinted>
  <dcterms:created xsi:type="dcterms:W3CDTF">2014-09-10T08:30:01Z</dcterms:created>
  <dcterms:modified xsi:type="dcterms:W3CDTF">2019-02-13T11:14:09Z</dcterms:modified>
</cp:coreProperties>
</file>