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_Przetargi 2019\Zad. 3 Przebudowa drogi powiatowej nr 3527W Antoniówka - Groszowice - Piotrowice (III Etap)\"/>
    </mc:Choice>
  </mc:AlternateContent>
  <bookViews>
    <workbookView xWindow="0" yWindow="60" windowWidth="10512" windowHeight="5196"/>
  </bookViews>
  <sheets>
    <sheet name="610  - 1400" sheetId="5" r:id="rId1"/>
  </sheets>
  <calcPr calcId="152511" fullPrecision="0"/>
</workbook>
</file>

<file path=xl/calcChain.xml><?xml version="1.0" encoding="utf-8"?>
<calcChain xmlns="http://schemas.openxmlformats.org/spreadsheetml/2006/main">
  <c r="G37" i="5" l="1"/>
  <c r="G33" i="5"/>
  <c r="G42" i="5" l="1"/>
  <c r="G20" i="5" l="1"/>
  <c r="A12" i="5" l="1"/>
  <c r="A17" i="5" s="1"/>
  <c r="A19" i="5" s="1"/>
  <c r="A24" i="5" s="1"/>
  <c r="A26" i="5" s="1"/>
  <c r="A29" i="5" s="1"/>
  <c r="A31" i="5" s="1"/>
  <c r="A33" i="5" l="1"/>
  <c r="A35" i="5" s="1"/>
  <c r="A47" i="5"/>
  <c r="A48" i="5" s="1"/>
  <c r="A50" i="5" s="1"/>
  <c r="A53" i="5" s="1"/>
  <c r="A59" i="5" s="1"/>
  <c r="G19" i="5" l="1"/>
  <c r="G18" i="5"/>
  <c r="G16" i="5" l="1"/>
  <c r="G55" i="5" l="1"/>
  <c r="G61" i="5"/>
  <c r="G58" i="5"/>
  <c r="G59" i="5"/>
  <c r="G31" i="5"/>
  <c r="G14" i="5"/>
  <c r="G12" i="5"/>
  <c r="G10" i="5"/>
  <c r="G53" i="5"/>
  <c r="G50" i="5"/>
  <c r="G49" i="5"/>
  <c r="G48" i="5"/>
  <c r="G47" i="5"/>
  <c r="G21" i="5"/>
  <c r="G17" i="5"/>
  <c r="G26" i="5"/>
  <c r="G24" i="5"/>
  <c r="G40" i="5"/>
  <c r="G35" i="5"/>
  <c r="G29" i="5"/>
  <c r="G44" i="5"/>
  <c r="G62" i="5" l="1"/>
  <c r="G64" i="5" s="1"/>
  <c r="G63" i="5" s="1"/>
</calcChain>
</file>

<file path=xl/sharedStrings.xml><?xml version="1.0" encoding="utf-8"?>
<sst xmlns="http://schemas.openxmlformats.org/spreadsheetml/2006/main" count="247" uniqueCount="101">
  <si>
    <t>Numer ST</t>
  </si>
  <si>
    <t xml:space="preserve">Wyszczególnienie elementów rozliczeniowych </t>
  </si>
  <si>
    <t>J.M.</t>
  </si>
  <si>
    <t>Ilość</t>
  </si>
  <si>
    <t>Cena Jed.-  PLN</t>
  </si>
  <si>
    <t>Wartość [PLN]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</si>
  <si>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</si>
  <si>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</si>
  <si>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</si>
  <si>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</si>
  <si>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</si>
  <si>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</si>
  <si>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</si>
  <si>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</si>
  <si>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</si>
  <si>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</si>
  <si>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</si>
  <si>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</si>
  <si>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</si>
  <si>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</si>
  <si>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</si>
  <si>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</si>
  <si>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</si>
  <si>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</si>
  <si>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</si>
  <si>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</si>
  <si>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</si>
  <si>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</si>
  <si>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</si>
  <si>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</si>
  <si>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</si>
  <si>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</si>
  <si>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</si>
  <si>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</si>
  <si>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</si>
  <si>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</si>
  <si>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NAWIERZCHNIE Z BETONU ASFALTOWEGO</t>
  </si>
  <si>
    <t>D-04.07.01</t>
  </si>
  <si>
    <t>Podbudowa zasadnicza gr. 9 cm</t>
  </si>
  <si>
    <t>D-05.03.05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</si>
  <si>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</si>
  <si>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</si>
  <si>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</si>
  <si>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</si>
  <si>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</si>
  <si>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</si>
  <si>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</si>
  <si>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</si>
  <si>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</si>
  <si>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</si>
  <si>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</si>
  <si>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</si>
  <si>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</si>
  <si>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</si>
  <si>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</si>
  <si>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</si>
  <si>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</si>
  <si>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</si>
  <si>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</si>
  <si>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</si>
  <si>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LP</t>
  </si>
  <si>
    <t>Usunięcie warstwy ziemi urodzajnej (humusu); grubość warstwy do 15 cm (na zjazdach i poboczu) wraz z wywozem na odkład poza teren budowy</t>
  </si>
  <si>
    <t xml:space="preserve">Odmulenie rowów przydrożnych z wyprofilowaniem skarp, grubość odmulenia zgodnie z niweletą ok. 30-50 cm, zagospodarowanie ziemi wraz  z odwozem poza teren budowy </t>
  </si>
  <si>
    <t>D.10.11.01</t>
  </si>
  <si>
    <t>Rury osłonowe do zabezpieczenia sieci podziemnych</t>
  </si>
  <si>
    <t>Ustawienie słupków stalowych dla znaków drogowych</t>
  </si>
  <si>
    <t>Przymocowanie tarcz znaków  drogowych odblaskowych do gotowych słupków zgodnie z  projektem  stałej organizacji ruchu</t>
  </si>
  <si>
    <t>Wartość podatku VAT 23%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</si>
  <si>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</si>
  <si>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</si>
  <si>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</si>
  <si>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>Mechaniczne malowanie linii segregacyjnych i krawędziowych ciągłych  i przerywanych na jezdni farbą chlorokauczukową wg Projektu stałej organizacji ruchu</t>
  </si>
  <si>
    <t>Rozebranie słupków (masztów) do znaków drogowych</t>
  </si>
  <si>
    <t>Zdjęcie tarcz (tablic) znaków drogowych</t>
  </si>
  <si>
    <t>Wartość kosztorysowa robót bez podatku VAT</t>
  </si>
  <si>
    <t>Wartość kosztorysowa robót z podatkiem VAT</t>
  </si>
  <si>
    <t>Przebudowa drogi powiatowej nr 3527W Antoniówka - Groszowice - Piotrowice (III Etap)</t>
  </si>
  <si>
    <t>Drzew o średnicy pnia do 15 cm</t>
  </si>
  <si>
    <t>od km 0+610 do km 1+400, odcinek długości  790,00 m</t>
  </si>
  <si>
    <t>Mechaniczne rozebranie nawierzchni betonowej położonej pod warstwą bitumiczną, grubości średnio 10 cm z wywiezieniem materiału z rozbiórki poza teren budowy  790.0 *5,10 = 4029.00 m2</t>
  </si>
  <si>
    <t>Mechaniczne rozebranie zjazdów betonowych</t>
  </si>
  <si>
    <t>Formowanie nasypów z gruntu kat. I-II dostarczonego spoza terenu budowy</t>
  </si>
  <si>
    <t xml:space="preserve">Nawierzchnia z betonu asfaltowego, AC 11S - warstwa ścieralna - grubość po zagęszczeniu 4 cm, wraz  z  oczyszczeniem i  skropieniemw tym:                                                                           droga powiatowa - 790.0 *5,5 = 4345,0 m2                                                           zjazdy  - 62,0 m2                                                                                                                                            </t>
  </si>
  <si>
    <t>Wykopy oraz przekopy na odkład w gruncie kat. I-IV z transportem urobku  w obrębie lub poza teren budowy wraz z  wykonaniem  rowów</t>
  </si>
  <si>
    <t>Rozebranie przepustu rurowego  wraz ze sciankami - rury betonowe o średnicy 60 cm</t>
  </si>
  <si>
    <t>Wasrtwa wiążąca</t>
  </si>
  <si>
    <t>Nawierzchnia  z betonu asfaltowego AC16W - warstwa  wiążąca - grubość po zagęszczeniu 5  cm, wraz z oczyszczeniem  i skropieniem                       zjazdy - 62,0 m2</t>
  </si>
  <si>
    <t>Podbudowa zasadnicza z betonu asfaltowego, AC 16W - grubość po zagęszczeniu 9cm wraz z  oczyszczeniem i skropieniem  droga powiatowa 790,0  * 5,68= 4487,20 m2</t>
  </si>
  <si>
    <t>ZABEZPIECZENIE INFRASTRUKTURY PODZIEMNEJ</t>
  </si>
  <si>
    <t xml:space="preserve">Mechaniczne wykonanie koryta na całej szerokości jezdni o średniej  głębokości 30  cm, w gruncie kat. I-IV z profilowaniem i zagęszczeniem podłoża 790.0*5,9 =4661,0 m2                                                         </t>
  </si>
  <si>
    <t xml:space="preserve">Pobocza z kruszywa  łamanego stabilizowane mechanicznie  o szerokości 1,0 m - warstwa  o grubości po zagęszczeniu 10 cm,                                                                                                           </t>
  </si>
  <si>
    <t>Frezowanie nawierzchni asfaltowych na zimno gr. ok. 4 cm z wywozem materiału z rozbiórki  oraz przygotowanie materiału  do ponownego wykorzystania jako  MCE .                     790*5.0 =  3950.00 m2</t>
  </si>
  <si>
    <t>Wykonanie warstwy mrozoochronnej z piasku, zagęszczonej mechanicznie, grubość warstwy 10 cm                                                                                                                                   zjazdy -  62,0 m2</t>
  </si>
  <si>
    <t xml:space="preserve">Wykonanie podbudowy z kruszywa łamanego stabilizowanego mechanicznie 0/31,5 mm, grubość warstwy 20 cm ,                                                                                                   zjazdy  -  62.0 m2                                                                                          </t>
  </si>
  <si>
    <t>D-04.10.01</t>
  </si>
  <si>
    <t>Podbudowa  z mieszanki mineralno -  cementowo  - emulsyjnej</t>
  </si>
  <si>
    <t>Podbudowa  z mieszanki mineralno -  cementowo  - emulsyjnej (MCE) grubości  po  zagęszczeniu 20  cm z 30% doziarnieniem  mieszanki kruszywem.</t>
  </si>
  <si>
    <t>Formularz 2.3. do SIWZ</t>
  </si>
  <si>
    <t>KOSZTORYS OFERTOWY WARIANTOWY</t>
  </si>
  <si>
    <t>……………………………………………………………………………</t>
  </si>
  <si>
    <t xml:space="preserve">(Podpis i pieczęć upełnomocnionego przedstawiciela Wykonawcy)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</si>
</sst>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2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8" fillId="0" borderId="17" xfId="261" applyNumberFormat="1" applyFont="1" applyFill="1" applyBorder="1" applyAlignment="1" applyProtection="1">
      <alignment horizontal="center" vertical="center"/>
    </xf>
    <xf numFmtId="1" fontId="46" fillId="0" borderId="10" xfId="272" applyNumberFormat="1" applyFont="1" applyFill="1" applyBorder="1" applyAlignment="1">
      <alignment horizontal="center" vertical="center" wrapText="1"/>
    </xf>
    <xf numFmtId="1" fontId="47" fillId="0" borderId="10" xfId="272" applyNumberFormat="1" applyFont="1" applyFill="1" applyBorder="1" applyAlignment="1">
      <alignment horizontal="center" vertical="center" wrapText="1"/>
    </xf>
    <xf numFmtId="0" fontId="46" fillId="0" borderId="10" xfId="272" applyFont="1" applyFill="1" applyBorder="1" applyAlignment="1">
      <alignment horizontal="center" vertical="center"/>
    </xf>
    <xf numFmtId="0" fontId="49" fillId="0" borderId="10" xfId="272" applyFont="1" applyFill="1" applyBorder="1" applyAlignment="1">
      <alignment horizontal="center" vertical="center" wrapText="1"/>
    </xf>
    <xf numFmtId="0" fontId="47" fillId="0" borderId="10" xfId="272" applyFont="1" applyFill="1" applyBorder="1" applyAlignment="1">
      <alignment horizontal="left" vertical="center" wrapText="1"/>
    </xf>
    <xf numFmtId="166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167" fontId="44" fillId="0" borderId="10" xfId="255" applyNumberFormat="1" applyFont="1" applyFill="1" applyBorder="1" applyAlignment="1">
      <alignment horizontal="center" vertical="center"/>
    </xf>
    <xf numFmtId="4" fontId="47" fillId="0" borderId="10" xfId="261" applyNumberFormat="1" applyFont="1" applyFill="1" applyBorder="1" applyAlignment="1" applyProtection="1">
      <alignment horizontal="center" vertical="center"/>
    </xf>
    <xf numFmtId="0" fontId="46" fillId="47" borderId="10" xfId="272" applyFont="1" applyFill="1" applyBorder="1" applyAlignment="1">
      <alignment horizontal="center" vertical="center"/>
    </xf>
    <xf numFmtId="3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4" fontId="44" fillId="0" borderId="10" xfId="255" applyNumberFormat="1" applyFont="1" applyFill="1" applyBorder="1" applyAlignment="1">
      <alignment horizontal="center" vertical="center"/>
    </xf>
    <xf numFmtId="4" fontId="47" fillId="0" borderId="10" xfId="255" applyNumberFormat="1" applyFont="1" applyFill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center" vertical="center" wrapText="1"/>
    </xf>
    <xf numFmtId="4" fontId="44" fillId="0" borderId="10" xfId="255" applyNumberFormat="1" applyFont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left" vertical="center" wrapText="1"/>
    </xf>
    <xf numFmtId="0" fontId="47" fillId="0" borderId="10" xfId="261" applyNumberFormat="1" applyFont="1" applyFill="1" applyBorder="1" applyAlignment="1" applyProtection="1">
      <alignment horizontal="center" vertical="center"/>
    </xf>
    <xf numFmtId="0" fontId="49" fillId="0" borderId="10" xfId="257" applyNumberFormat="1" applyFont="1" applyFill="1" applyBorder="1" applyAlignment="1" applyProtection="1">
      <alignment horizontal="center" vertical="center"/>
    </xf>
    <xf numFmtId="0" fontId="47" fillId="0" borderId="10" xfId="257" applyNumberFormat="1" applyFont="1" applyFill="1" applyBorder="1" applyAlignment="1" applyProtection="1">
      <alignment vertical="center" wrapText="1"/>
    </xf>
    <xf numFmtId="0" fontId="46" fillId="0" borderId="10" xfId="268" applyFont="1" applyFill="1" applyBorder="1" applyAlignment="1">
      <alignment horizontal="center" vertical="center"/>
    </xf>
    <xf numFmtId="0" fontId="49" fillId="0" borderId="10" xfId="268" applyNumberFormat="1" applyFont="1" applyFill="1" applyBorder="1" applyAlignment="1" applyProtection="1">
      <alignment horizontal="center" vertical="center"/>
    </xf>
    <xf numFmtId="0" fontId="47" fillId="0" borderId="10" xfId="268" applyNumberFormat="1" applyFont="1" applyFill="1" applyBorder="1" applyAlignment="1" applyProtection="1">
      <alignment vertical="center" wrapText="1"/>
    </xf>
    <xf numFmtId="166" fontId="47" fillId="0" borderId="10" xfId="268" applyNumberFormat="1" applyFont="1" applyFill="1" applyBorder="1" applyAlignment="1">
      <alignment horizontal="center" vertical="center" wrapText="1"/>
    </xf>
    <xf numFmtId="3" fontId="4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61" applyNumberFormat="1" applyFont="1" applyFill="1" applyBorder="1" applyAlignment="1" applyProtection="1">
      <alignment vertical="center" wrapText="1"/>
    </xf>
    <xf numFmtId="0" fontId="49" fillId="0" borderId="10" xfId="264" applyNumberFormat="1" applyFont="1" applyFill="1" applyBorder="1" applyAlignment="1" applyProtection="1">
      <alignment horizontal="center" vertical="center"/>
    </xf>
    <xf numFmtId="0" fontId="49" fillId="0" borderId="10" xfId="268" applyFont="1" applyFill="1" applyBorder="1" applyAlignment="1">
      <alignment horizontal="center" vertical="center" wrapText="1"/>
    </xf>
    <xf numFmtId="166" fontId="47" fillId="0" borderId="10" xfId="268" applyNumberFormat="1" applyFont="1" applyFill="1" applyBorder="1" applyAlignment="1">
      <alignment horizontal="left" vertical="center" wrapText="1"/>
    </xf>
    <xf numFmtId="4" fontId="47" fillId="0" borderId="10" xfId="255" applyNumberFormat="1" applyFont="1" applyBorder="1" applyAlignment="1">
      <alignment horizontal="center" vertical="center"/>
    </xf>
    <xf numFmtId="0" fontId="49" fillId="0" borderId="10" xfId="261" applyFont="1" applyFill="1" applyBorder="1" applyAlignment="1">
      <alignment horizontal="center" vertical="center"/>
    </xf>
    <xf numFmtId="0" fontId="49" fillId="0" borderId="10" xfId="264" applyFont="1" applyFill="1" applyBorder="1" applyAlignment="1">
      <alignment horizontal="center" vertical="center"/>
    </xf>
    <xf numFmtId="0" fontId="49" fillId="0" borderId="10" xfId="258" applyNumberFormat="1" applyFont="1" applyFill="1" applyBorder="1" applyAlignment="1" applyProtection="1">
      <alignment horizontal="center" vertical="center"/>
    </xf>
    <xf numFmtId="0" fontId="47" fillId="0" borderId="10" xfId="272" applyFont="1" applyFill="1" applyBorder="1" applyAlignment="1">
      <alignment horizontal="center" vertical="center"/>
    </xf>
    <xf numFmtId="0" fontId="49" fillId="0" borderId="10" xfId="254" applyFont="1" applyFill="1" applyBorder="1" applyAlignment="1">
      <alignment horizontal="center" vertical="center"/>
    </xf>
    <xf numFmtId="0" fontId="47" fillId="0" borderId="10" xfId="255" applyFont="1" applyBorder="1" applyAlignment="1">
      <alignment horizontal="center" vertical="center"/>
    </xf>
    <xf numFmtId="0" fontId="47" fillId="0" borderId="10" xfId="261" applyFont="1" applyFill="1" applyBorder="1" applyAlignment="1">
      <alignment horizontal="left" vertical="center" wrapText="1"/>
    </xf>
    <xf numFmtId="0" fontId="47" fillId="0" borderId="10" xfId="255" applyFont="1" applyBorder="1" applyAlignment="1">
      <alignment horizontal="left" vertical="center" wrapText="1"/>
    </xf>
    <xf numFmtId="4" fontId="52" fillId="0" borderId="11" xfId="0" applyNumberFormat="1" applyFont="1" applyBorder="1"/>
    <xf numFmtId="0" fontId="48" fillId="0" borderId="17" xfId="272" applyFont="1" applyFill="1" applyBorder="1" applyAlignment="1">
      <alignment horizontal="center" vertical="center" wrapText="1"/>
    </xf>
    <xf numFmtId="0" fontId="50" fillId="0" borderId="17" xfId="272" applyFont="1" applyFill="1" applyBorder="1" applyAlignment="1">
      <alignment horizontal="center" vertical="center" wrapText="1"/>
    </xf>
    <xf numFmtId="4" fontId="48" fillId="0" borderId="17" xfId="272" applyNumberFormat="1" applyFont="1" applyFill="1" applyBorder="1" applyAlignment="1">
      <alignment horizontal="center" vertical="center" wrapText="1"/>
    </xf>
    <xf numFmtId="4" fontId="48" fillId="0" borderId="17" xfId="261" applyNumberFormat="1" applyFont="1" applyFill="1" applyBorder="1" applyAlignment="1" applyProtection="1">
      <alignment horizontal="center" vertical="center" wrapText="1"/>
    </xf>
    <xf numFmtId="0" fontId="49" fillId="0" borderId="18" xfId="272" applyFont="1" applyFill="1" applyBorder="1" applyAlignment="1">
      <alignment vertical="center" wrapText="1"/>
    </xf>
    <xf numFmtId="4" fontId="47" fillId="46" borderId="10" xfId="255" applyNumberFormat="1" applyFont="1" applyFill="1" applyBorder="1" applyAlignment="1">
      <alignment horizontal="right" vertical="center"/>
    </xf>
    <xf numFmtId="4" fontId="47" fillId="46" borderId="10" xfId="255" applyNumberFormat="1" applyFont="1" applyFill="1" applyBorder="1" applyAlignment="1">
      <alignment vertical="center"/>
    </xf>
    <xf numFmtId="4" fontId="47" fillId="48" borderId="10" xfId="255" applyNumberFormat="1" applyFont="1" applyFill="1" applyBorder="1" applyAlignment="1">
      <alignment horizontal="center" vertical="center"/>
    </xf>
    <xf numFmtId="4" fontId="44" fillId="48" borderId="10" xfId="255" applyNumberFormat="1" applyFont="1" applyFill="1" applyBorder="1" applyAlignment="1">
      <alignment horizontal="center" vertical="center"/>
    </xf>
    <xf numFmtId="0" fontId="47" fillId="0" borderId="11" xfId="349" quotePrefix="1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47" fillId="48" borderId="10" xfId="268" applyNumberFormat="1" applyFont="1" applyFill="1" applyBorder="1" applyAlignment="1" applyProtection="1">
      <alignment vertical="center" wrapText="1"/>
    </xf>
    <xf numFmtId="4" fontId="47" fillId="0" borderId="0" xfId="0" applyNumberFormat="1" applyFont="1" applyAlignment="1">
      <alignment horizontal="center" vertical="center"/>
    </xf>
    <xf numFmtId="4" fontId="50" fillId="48" borderId="0" xfId="0" applyNumberFormat="1" applyFont="1" applyFill="1" applyAlignment="1">
      <alignment horizontal="center" vertical="center"/>
    </xf>
    <xf numFmtId="0" fontId="46" fillId="49" borderId="10" xfId="272" applyFont="1" applyFill="1" applyBorder="1" applyAlignment="1">
      <alignment horizontal="center" vertical="center" wrapText="1"/>
    </xf>
    <xf numFmtId="0" fontId="46" fillId="49" borderId="10" xfId="261" applyFont="1" applyFill="1" applyBorder="1" applyAlignment="1">
      <alignment horizontal="center" vertical="center"/>
    </xf>
    <xf numFmtId="0" fontId="49" fillId="49" borderId="10" xfId="272" applyFont="1" applyFill="1" applyBorder="1" applyAlignment="1">
      <alignment horizontal="center" vertical="center" wrapText="1"/>
    </xf>
    <xf numFmtId="0" fontId="46" fillId="49" borderId="10" xfId="272" applyFont="1" applyFill="1" applyBorder="1" applyAlignment="1">
      <alignment horizontal="left" vertical="center" wrapText="1"/>
    </xf>
    <xf numFmtId="4" fontId="50" fillId="49" borderId="10" xfId="261" applyNumberFormat="1" applyFont="1" applyFill="1" applyBorder="1" applyAlignment="1" applyProtection="1">
      <alignment horizontal="center" vertical="center"/>
    </xf>
    <xf numFmtId="0" fontId="46" fillId="49" borderId="10" xfId="257" applyNumberFormat="1" applyFont="1" applyFill="1" applyBorder="1" applyAlignment="1" applyProtection="1">
      <alignment vertical="center" wrapText="1"/>
    </xf>
    <xf numFmtId="0" fontId="46" fillId="49" borderId="10" xfId="272" applyFont="1" applyFill="1" applyBorder="1" applyAlignment="1">
      <alignment horizontal="center" vertical="center"/>
    </xf>
    <xf numFmtId="4" fontId="43" fillId="49" borderId="10" xfId="261" applyNumberFormat="1" applyFont="1" applyFill="1" applyBorder="1" applyAlignment="1" applyProtection="1">
      <alignment horizontal="center" vertical="center"/>
    </xf>
    <xf numFmtId="0" fontId="46" fillId="49" borderId="10" xfId="261" applyNumberFormat="1" applyFont="1" applyFill="1" applyBorder="1" applyAlignment="1" applyProtection="1">
      <alignment vertical="center" wrapText="1"/>
    </xf>
    <xf numFmtId="0" fontId="49" fillId="49" borderId="10" xfId="261" applyNumberFormat="1" applyFont="1" applyFill="1" applyBorder="1" applyAlignment="1" applyProtection="1">
      <alignment horizontal="center" vertical="center"/>
    </xf>
    <xf numFmtId="0" fontId="46" fillId="49" borderId="10" xfId="268" applyFont="1" applyFill="1" applyBorder="1" applyAlignment="1">
      <alignment vertical="center" wrapText="1"/>
    </xf>
    <xf numFmtId="0" fontId="49" fillId="49" borderId="10" xfId="268" applyNumberFormat="1" applyFont="1" applyFill="1" applyBorder="1" applyAlignment="1" applyProtection="1">
      <alignment horizontal="center" vertical="center"/>
    </xf>
    <xf numFmtId="0" fontId="46" fillId="49" borderId="10" xfId="268" applyNumberFormat="1" applyFont="1" applyFill="1" applyBorder="1" applyAlignment="1" applyProtection="1">
      <alignment horizontal="center" vertical="center"/>
    </xf>
    <xf numFmtId="0" fontId="46" fillId="49" borderId="10" xfId="268" applyNumberFormat="1" applyFont="1" applyFill="1" applyBorder="1" applyAlignment="1" applyProtection="1">
      <alignment vertical="center" wrapText="1"/>
    </xf>
    <xf numFmtId="0" fontId="46" fillId="49" borderId="10" xfId="268" applyFont="1" applyFill="1" applyBorder="1" applyAlignment="1">
      <alignment horizontal="center" vertical="center"/>
    </xf>
    <xf numFmtId="0" fontId="46" fillId="49" borderId="10" xfId="261" applyNumberFormat="1" applyFont="1" applyFill="1" applyBorder="1" applyAlignment="1" applyProtection="1">
      <alignment horizontal="center" vertical="center"/>
    </xf>
    <xf numFmtId="0" fontId="46" fillId="49" borderId="10" xfId="261" applyFont="1" applyFill="1" applyBorder="1" applyAlignment="1">
      <alignment vertical="center" wrapText="1"/>
    </xf>
    <xf numFmtId="0" fontId="46" fillId="49" borderId="10" xfId="272" applyFont="1" applyFill="1" applyBorder="1" applyAlignment="1" applyProtection="1">
      <alignment horizontal="center" vertical="center" wrapText="1"/>
      <protection locked="0"/>
    </xf>
    <xf numFmtId="3" fontId="49" fillId="49" borderId="10" xfId="272" applyNumberFormat="1" applyFont="1" applyFill="1" applyBorder="1" applyAlignment="1" applyProtection="1">
      <alignment horizontal="center" vertical="center" wrapText="1"/>
      <protection locked="0"/>
    </xf>
    <xf numFmtId="0" fontId="49" fillId="49" borderId="10" xfId="264" applyNumberFormat="1" applyFont="1" applyFill="1" applyBorder="1" applyAlignment="1" applyProtection="1">
      <alignment horizontal="center" vertical="center"/>
    </xf>
    <xf numFmtId="0" fontId="49" fillId="49" borderId="10" xfId="268" applyFont="1" applyFill="1" applyBorder="1" applyAlignment="1">
      <alignment horizontal="center" vertical="center" wrapText="1"/>
    </xf>
    <xf numFmtId="166" fontId="46" fillId="49" borderId="10" xfId="268" applyNumberFormat="1" applyFont="1" applyFill="1" applyBorder="1" applyAlignment="1">
      <alignment horizontal="left" vertical="center" wrapText="1"/>
    </xf>
    <xf numFmtId="0" fontId="49" fillId="49" borderId="10" xfId="261" applyFont="1" applyFill="1" applyBorder="1" applyAlignment="1">
      <alignment horizontal="center" vertical="center"/>
    </xf>
    <xf numFmtId="0" fontId="49" fillId="49" borderId="10" xfId="264" applyFont="1" applyFill="1" applyBorder="1" applyAlignment="1">
      <alignment horizontal="center" vertical="center"/>
    </xf>
    <xf numFmtId="0" fontId="49" fillId="49" borderId="10" xfId="258" applyNumberFormat="1" applyFont="1" applyFill="1" applyBorder="1" applyAlignment="1" applyProtection="1">
      <alignment horizontal="center" vertical="center"/>
    </xf>
    <xf numFmtId="166" fontId="46" fillId="49" borderId="10" xfId="272" applyNumberFormat="1" applyFont="1" applyFill="1" applyBorder="1" applyAlignment="1" applyProtection="1">
      <alignment horizontal="left" vertical="center" wrapText="1"/>
      <protection locked="0"/>
    </xf>
    <xf numFmtId="0" fontId="49" fillId="49" borderId="10" xfId="255" applyFont="1" applyFill="1" applyBorder="1" applyAlignment="1">
      <alignment horizontal="center" vertical="center"/>
    </xf>
    <xf numFmtId="0" fontId="46" fillId="49" borderId="10" xfId="255" applyFont="1" applyFill="1" applyBorder="1" applyAlignment="1">
      <alignment horizontal="center" vertical="center"/>
    </xf>
    <xf numFmtId="0" fontId="49" fillId="49" borderId="10" xfId="254" applyFont="1" applyFill="1" applyBorder="1" applyAlignment="1">
      <alignment horizontal="center" vertical="center"/>
    </xf>
    <xf numFmtId="0" fontId="52" fillId="0" borderId="14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50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rmalny_Tabela zbiorcza cz.1 (0030-0035)" xfId="349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="85" zoomScaleNormal="85" workbookViewId="0">
      <selection activeCell="K10" sqref="K10"/>
    </sheetView>
  </sheetViews>
  <sheetFormatPr defaultColWidth="9.88671875" defaultRowHeight="14.4"/>
  <cols>
    <col min="1" max="1" width="7.33203125" customWidth="1"/>
    <col min="3" max="3" width="58.33203125" customWidth="1"/>
    <col min="4" max="4" width="9.88671875" style="1"/>
    <col min="5" max="5" width="9.88671875" style="2"/>
    <col min="6" max="6" width="9.88671875" style="1"/>
    <col min="7" max="7" width="15.5546875" style="1" customWidth="1"/>
  </cols>
  <sheetData>
    <row r="1" spans="1:7">
      <c r="A1" s="51"/>
      <c r="B1" s="52"/>
      <c r="C1" s="52"/>
      <c r="D1" s="53"/>
      <c r="E1" s="92" t="s">
        <v>97</v>
      </c>
      <c r="F1" s="92"/>
      <c r="G1" s="93"/>
    </row>
    <row r="2" spans="1:7" ht="18">
      <c r="A2" s="54"/>
      <c r="B2" s="94" t="s">
        <v>98</v>
      </c>
      <c r="C2" s="95"/>
      <c r="D2" s="95"/>
      <c r="E2" s="95"/>
      <c r="F2" s="95"/>
      <c r="G2" s="55"/>
    </row>
    <row r="3" spans="1:7" ht="24.75" customHeight="1">
      <c r="A3" s="96" t="s">
        <v>76</v>
      </c>
      <c r="B3" s="97"/>
      <c r="C3" s="97"/>
      <c r="D3" s="97"/>
      <c r="E3" s="97"/>
      <c r="F3" s="97"/>
      <c r="G3" s="98"/>
    </row>
    <row r="4" spans="1:7" ht="23.25" customHeight="1">
      <c r="A4" s="96" t="s">
        <v>78</v>
      </c>
      <c r="B4" s="97"/>
      <c r="C4" s="97"/>
      <c r="D4" s="97"/>
      <c r="E4" s="97"/>
      <c r="F4" s="97"/>
      <c r="G4" s="98"/>
    </row>
    <row r="5" spans="1:7">
      <c r="A5" s="99"/>
      <c r="B5" s="99"/>
      <c r="C5" s="99"/>
      <c r="D5" s="99"/>
      <c r="E5" s="99"/>
      <c r="F5" s="99"/>
      <c r="G5" s="99"/>
    </row>
    <row r="6" spans="1:7" ht="27.6">
      <c r="A6" s="41" t="s">
        <v>60</v>
      </c>
      <c r="B6" s="42" t="s">
        <v>0</v>
      </c>
      <c r="C6" s="41" t="s">
        <v>1</v>
      </c>
      <c r="D6" s="43" t="s">
        <v>2</v>
      </c>
      <c r="E6" s="43" t="s">
        <v>3</v>
      </c>
      <c r="F6" s="44" t="s">
        <v>4</v>
      </c>
      <c r="G6" s="3" t="s">
        <v>5</v>
      </c>
    </row>
    <row r="7" spans="1:7">
      <c r="A7" s="4">
        <v>1</v>
      </c>
      <c r="B7" s="5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>
      <c r="A8" s="59"/>
      <c r="B8" s="61"/>
      <c r="C8" s="62" t="s">
        <v>6</v>
      </c>
      <c r="D8" s="63" t="s">
        <v>7</v>
      </c>
      <c r="E8" s="63" t="s">
        <v>7</v>
      </c>
      <c r="F8" s="63" t="s">
        <v>7</v>
      </c>
      <c r="G8" s="63" t="s">
        <v>7</v>
      </c>
    </row>
    <row r="9" spans="1:7">
      <c r="A9" s="60"/>
      <c r="B9" s="61" t="s">
        <v>8</v>
      </c>
      <c r="C9" s="64" t="s">
        <v>9</v>
      </c>
      <c r="D9" s="63" t="s">
        <v>7</v>
      </c>
      <c r="E9" s="63" t="s">
        <v>7</v>
      </c>
      <c r="F9" s="63" t="s">
        <v>7</v>
      </c>
      <c r="G9" s="63" t="s">
        <v>7</v>
      </c>
    </row>
    <row r="10" spans="1:7" ht="26.4">
      <c r="A10" s="6">
        <v>1</v>
      </c>
      <c r="B10" s="7" t="s">
        <v>8</v>
      </c>
      <c r="C10" s="8" t="s">
        <v>70</v>
      </c>
      <c r="D10" s="9" t="s">
        <v>10</v>
      </c>
      <c r="E10" s="10">
        <v>0.79</v>
      </c>
      <c r="F10" s="11"/>
      <c r="G10" s="47">
        <f>F10*E10</f>
        <v>0</v>
      </c>
    </row>
    <row r="11" spans="1:7">
      <c r="A11" s="65"/>
      <c r="B11" s="61" t="s">
        <v>11</v>
      </c>
      <c r="C11" s="62" t="s">
        <v>12</v>
      </c>
      <c r="D11" s="63" t="s">
        <v>7</v>
      </c>
      <c r="E11" s="63" t="s">
        <v>7</v>
      </c>
      <c r="F11" s="63" t="s">
        <v>7</v>
      </c>
      <c r="G11" s="63" t="s">
        <v>7</v>
      </c>
    </row>
    <row r="12" spans="1:7">
      <c r="A12" s="12">
        <f>A10+1</f>
        <v>2</v>
      </c>
      <c r="B12" s="45" t="s">
        <v>11</v>
      </c>
      <c r="C12" s="8" t="s">
        <v>77</v>
      </c>
      <c r="D12" s="13" t="s">
        <v>13</v>
      </c>
      <c r="E12" s="14">
        <v>1</v>
      </c>
      <c r="F12" s="15"/>
      <c r="G12" s="47">
        <f>F12*E12</f>
        <v>0</v>
      </c>
    </row>
    <row r="13" spans="1:7">
      <c r="A13" s="60"/>
      <c r="B13" s="68" t="s">
        <v>14</v>
      </c>
      <c r="C13" s="67" t="s">
        <v>15</v>
      </c>
      <c r="D13" s="63" t="s">
        <v>7</v>
      </c>
      <c r="E13" s="66" t="s">
        <v>7</v>
      </c>
      <c r="F13" s="63" t="s">
        <v>7</v>
      </c>
      <c r="G13" s="63" t="s">
        <v>7</v>
      </c>
    </row>
    <row r="14" spans="1:7" ht="26.4">
      <c r="A14" s="12">
        <v>3</v>
      </c>
      <c r="B14" s="7" t="s">
        <v>14</v>
      </c>
      <c r="C14" s="8" t="s">
        <v>61</v>
      </c>
      <c r="D14" s="16" t="s">
        <v>68</v>
      </c>
      <c r="E14" s="17">
        <v>2370</v>
      </c>
      <c r="F14" s="11"/>
      <c r="G14" s="47">
        <f>F14*E14</f>
        <v>0</v>
      </c>
    </row>
    <row r="15" spans="1:7">
      <c r="A15" s="60"/>
      <c r="B15" s="68" t="s">
        <v>16</v>
      </c>
      <c r="C15" s="67" t="s">
        <v>17</v>
      </c>
      <c r="D15" s="63" t="s">
        <v>7</v>
      </c>
      <c r="E15" s="66" t="s">
        <v>7</v>
      </c>
      <c r="F15" s="63" t="s">
        <v>7</v>
      </c>
      <c r="G15" s="63" t="s">
        <v>7</v>
      </c>
    </row>
    <row r="16" spans="1:7" ht="15.6">
      <c r="A16" s="12">
        <v>7</v>
      </c>
      <c r="B16" s="7" t="s">
        <v>16</v>
      </c>
      <c r="C16" s="18" t="s">
        <v>80</v>
      </c>
      <c r="D16" s="16" t="s">
        <v>68</v>
      </c>
      <c r="E16" s="49">
        <v>62</v>
      </c>
      <c r="F16" s="14"/>
      <c r="G16" s="47">
        <f>E16*F16</f>
        <v>0</v>
      </c>
    </row>
    <row r="17" spans="1:7" ht="39.6">
      <c r="A17" s="12">
        <f t="shared" ref="A17:A19" si="0">A16+1</f>
        <v>8</v>
      </c>
      <c r="B17" s="7" t="s">
        <v>16</v>
      </c>
      <c r="C17" s="18" t="s">
        <v>79</v>
      </c>
      <c r="D17" s="16" t="s">
        <v>68</v>
      </c>
      <c r="E17" s="14">
        <v>4029</v>
      </c>
      <c r="F17" s="15"/>
      <c r="G17" s="47">
        <f>F17*E17</f>
        <v>0</v>
      </c>
    </row>
    <row r="18" spans="1:7" ht="26.4">
      <c r="A18" s="12">
        <v>9</v>
      </c>
      <c r="B18" s="7" t="s">
        <v>16</v>
      </c>
      <c r="C18" s="18" t="s">
        <v>84</v>
      </c>
      <c r="D18" s="19" t="s">
        <v>18</v>
      </c>
      <c r="E18" s="49">
        <v>8</v>
      </c>
      <c r="F18" s="15"/>
      <c r="G18" s="47">
        <f>E18*F18</f>
        <v>0</v>
      </c>
    </row>
    <row r="19" spans="1:7">
      <c r="A19" s="12">
        <f t="shared" si="0"/>
        <v>10</v>
      </c>
      <c r="B19" s="7" t="s">
        <v>16</v>
      </c>
      <c r="C19" s="50" t="s">
        <v>73</v>
      </c>
      <c r="D19" s="19" t="s">
        <v>13</v>
      </c>
      <c r="E19" s="14">
        <v>4</v>
      </c>
      <c r="F19" s="15"/>
      <c r="G19" s="47">
        <f>E19*F19</f>
        <v>0</v>
      </c>
    </row>
    <row r="20" spans="1:7">
      <c r="A20" s="12">
        <v>11</v>
      </c>
      <c r="B20" s="7" t="s">
        <v>16</v>
      </c>
      <c r="C20" s="50" t="s">
        <v>72</v>
      </c>
      <c r="D20" s="19" t="s">
        <v>13</v>
      </c>
      <c r="E20" s="14">
        <v>3</v>
      </c>
      <c r="F20" s="15"/>
      <c r="G20" s="47">
        <f>E20*F20</f>
        <v>0</v>
      </c>
    </row>
    <row r="21" spans="1:7" ht="39.6">
      <c r="A21" s="12">
        <v>12</v>
      </c>
      <c r="B21" s="20" t="s">
        <v>19</v>
      </c>
      <c r="C21" s="21" t="s">
        <v>91</v>
      </c>
      <c r="D21" s="16" t="s">
        <v>68</v>
      </c>
      <c r="E21" s="14">
        <v>3950</v>
      </c>
      <c r="F21" s="15"/>
      <c r="G21" s="47">
        <f>F21*E21</f>
        <v>0</v>
      </c>
    </row>
    <row r="22" spans="1:7">
      <c r="A22" s="71"/>
      <c r="B22" s="70"/>
      <c r="C22" s="69" t="s">
        <v>20</v>
      </c>
      <c r="D22" s="63" t="s">
        <v>7</v>
      </c>
      <c r="E22" s="66" t="s">
        <v>7</v>
      </c>
      <c r="F22" s="63" t="s">
        <v>7</v>
      </c>
      <c r="G22" s="63" t="s">
        <v>7</v>
      </c>
    </row>
    <row r="23" spans="1:7">
      <c r="A23" s="71"/>
      <c r="B23" s="70" t="s">
        <v>21</v>
      </c>
      <c r="C23" s="69" t="s">
        <v>22</v>
      </c>
      <c r="D23" s="63" t="s">
        <v>7</v>
      </c>
      <c r="E23" s="66" t="s">
        <v>7</v>
      </c>
      <c r="F23" s="63" t="s">
        <v>7</v>
      </c>
      <c r="G23" s="63" t="s">
        <v>7</v>
      </c>
    </row>
    <row r="24" spans="1:7" ht="26.4">
      <c r="A24" s="22">
        <f>A21+1</f>
        <v>13</v>
      </c>
      <c r="B24" s="23" t="s">
        <v>21</v>
      </c>
      <c r="C24" s="56" t="s">
        <v>83</v>
      </c>
      <c r="D24" s="25" t="s">
        <v>69</v>
      </c>
      <c r="E24" s="14">
        <v>2472.29</v>
      </c>
      <c r="F24" s="15"/>
      <c r="G24" s="47">
        <f>F24*E24</f>
        <v>0</v>
      </c>
    </row>
    <row r="25" spans="1:7">
      <c r="A25" s="73"/>
      <c r="B25" s="70" t="s">
        <v>23</v>
      </c>
      <c r="C25" s="72" t="s">
        <v>24</v>
      </c>
      <c r="D25" s="63" t="s">
        <v>7</v>
      </c>
      <c r="E25" s="66" t="s">
        <v>7</v>
      </c>
      <c r="F25" s="63" t="s">
        <v>7</v>
      </c>
      <c r="G25" s="63" t="s">
        <v>7</v>
      </c>
    </row>
    <row r="26" spans="1:7" ht="26.4">
      <c r="A26" s="12">
        <f>A24+1</f>
        <v>14</v>
      </c>
      <c r="B26" s="23" t="s">
        <v>23</v>
      </c>
      <c r="C26" s="24" t="s">
        <v>81</v>
      </c>
      <c r="D26" s="25" t="s">
        <v>69</v>
      </c>
      <c r="E26" s="14">
        <v>316</v>
      </c>
      <c r="F26" s="15"/>
      <c r="G26" s="47">
        <f>F26*E26</f>
        <v>0</v>
      </c>
    </row>
    <row r="27" spans="1:7">
      <c r="A27" s="74"/>
      <c r="B27" s="68"/>
      <c r="C27" s="75" t="s">
        <v>25</v>
      </c>
      <c r="D27" s="63" t="s">
        <v>7</v>
      </c>
      <c r="E27" s="66" t="s">
        <v>7</v>
      </c>
      <c r="F27" s="63" t="s">
        <v>7</v>
      </c>
      <c r="G27" s="63" t="s">
        <v>7</v>
      </c>
    </row>
    <row r="28" spans="1:7">
      <c r="A28" s="76"/>
      <c r="B28" s="77" t="s">
        <v>26</v>
      </c>
      <c r="C28" s="67" t="s">
        <v>27</v>
      </c>
      <c r="D28" s="63" t="s">
        <v>7</v>
      </c>
      <c r="E28" s="66" t="s">
        <v>7</v>
      </c>
      <c r="F28" s="63" t="s">
        <v>7</v>
      </c>
      <c r="G28" s="63" t="s">
        <v>7</v>
      </c>
    </row>
    <row r="29" spans="1:7" ht="39.6">
      <c r="A29" s="22">
        <f>A26+1</f>
        <v>15</v>
      </c>
      <c r="B29" s="26" t="s">
        <v>26</v>
      </c>
      <c r="C29" s="27" t="s">
        <v>89</v>
      </c>
      <c r="D29" s="16" t="s">
        <v>28</v>
      </c>
      <c r="E29" s="48">
        <v>4661</v>
      </c>
      <c r="F29" s="15"/>
      <c r="G29" s="47">
        <f>F29*E29</f>
        <v>0</v>
      </c>
    </row>
    <row r="30" spans="1:7">
      <c r="A30" s="60"/>
      <c r="B30" s="78" t="s">
        <v>29</v>
      </c>
      <c r="C30" s="75" t="s">
        <v>30</v>
      </c>
      <c r="D30" s="63" t="s">
        <v>7</v>
      </c>
      <c r="E30" s="66" t="s">
        <v>7</v>
      </c>
      <c r="F30" s="63" t="s">
        <v>7</v>
      </c>
      <c r="G30" s="63" t="s">
        <v>7</v>
      </c>
    </row>
    <row r="31" spans="1:7" ht="26.4">
      <c r="A31" s="12">
        <f>A29+1</f>
        <v>16</v>
      </c>
      <c r="B31" s="28" t="s">
        <v>29</v>
      </c>
      <c r="C31" s="27" t="s">
        <v>90</v>
      </c>
      <c r="D31" s="16" t="s">
        <v>68</v>
      </c>
      <c r="E31" s="31">
        <v>1580</v>
      </c>
      <c r="F31" s="15"/>
      <c r="G31" s="47">
        <f>F31*E31</f>
        <v>0</v>
      </c>
    </row>
    <row r="32" spans="1:7">
      <c r="A32" s="60"/>
      <c r="B32" s="79" t="s">
        <v>31</v>
      </c>
      <c r="C32" s="67" t="s">
        <v>32</v>
      </c>
      <c r="D32" s="63" t="s">
        <v>7</v>
      </c>
      <c r="E32" s="66" t="s">
        <v>7</v>
      </c>
      <c r="F32" s="63" t="s">
        <v>7</v>
      </c>
      <c r="G32" s="63" t="s">
        <v>7</v>
      </c>
    </row>
    <row r="33" spans="1:7" ht="39.6">
      <c r="A33" s="12">
        <f>A31+1</f>
        <v>17</v>
      </c>
      <c r="B33" s="29" t="s">
        <v>31</v>
      </c>
      <c r="C33" s="30" t="s">
        <v>92</v>
      </c>
      <c r="D33" s="25" t="s">
        <v>68</v>
      </c>
      <c r="E33" s="31">
        <v>62</v>
      </c>
      <c r="F33" s="15"/>
      <c r="G33" s="47">
        <f>F33*E33</f>
        <v>0</v>
      </c>
    </row>
    <row r="34" spans="1:7">
      <c r="A34" s="60"/>
      <c r="B34" s="68" t="s">
        <v>33</v>
      </c>
      <c r="C34" s="67" t="s">
        <v>34</v>
      </c>
      <c r="D34" s="63" t="s">
        <v>7</v>
      </c>
      <c r="E34" s="66" t="s">
        <v>7</v>
      </c>
      <c r="F34" s="63" t="s">
        <v>7</v>
      </c>
      <c r="G34" s="63" t="s">
        <v>7</v>
      </c>
    </row>
    <row r="35" spans="1:7" ht="55.5" customHeight="1">
      <c r="A35" s="12">
        <f>A33+1</f>
        <v>18</v>
      </c>
      <c r="B35" s="7" t="s">
        <v>35</v>
      </c>
      <c r="C35" s="18" t="s">
        <v>93</v>
      </c>
      <c r="D35" s="16" t="s">
        <v>68</v>
      </c>
      <c r="E35" s="57">
        <v>62</v>
      </c>
      <c r="F35" s="15"/>
      <c r="G35" s="47">
        <f>F35*E35</f>
        <v>0</v>
      </c>
    </row>
    <row r="36" spans="1:7" ht="27" customHeight="1">
      <c r="A36" s="60"/>
      <c r="B36" s="68" t="s">
        <v>94</v>
      </c>
      <c r="C36" s="67" t="s">
        <v>95</v>
      </c>
      <c r="D36" s="63" t="s">
        <v>7</v>
      </c>
      <c r="E36" s="66" t="s">
        <v>7</v>
      </c>
      <c r="F36" s="63" t="s">
        <v>7</v>
      </c>
      <c r="G36" s="63" t="s">
        <v>7</v>
      </c>
    </row>
    <row r="37" spans="1:7" ht="43.5" customHeight="1">
      <c r="A37" s="12">
        <v>19</v>
      </c>
      <c r="B37" s="7"/>
      <c r="C37" s="18" t="s">
        <v>96</v>
      </c>
      <c r="D37" s="16" t="s">
        <v>68</v>
      </c>
      <c r="E37" s="57">
        <v>4661</v>
      </c>
      <c r="F37" s="15"/>
      <c r="G37" s="47">
        <f>F37*E37</f>
        <v>0</v>
      </c>
    </row>
    <row r="38" spans="1:7">
      <c r="A38" s="60"/>
      <c r="B38" s="79"/>
      <c r="C38" s="80" t="s">
        <v>36</v>
      </c>
      <c r="D38" s="63" t="s">
        <v>7</v>
      </c>
      <c r="E38" s="66" t="s">
        <v>7</v>
      </c>
      <c r="F38" s="63" t="s">
        <v>7</v>
      </c>
      <c r="G38" s="63" t="s">
        <v>7</v>
      </c>
    </row>
    <row r="39" spans="1:7">
      <c r="A39" s="60"/>
      <c r="B39" s="81" t="s">
        <v>37</v>
      </c>
      <c r="C39" s="67" t="s">
        <v>38</v>
      </c>
      <c r="D39" s="63" t="s">
        <v>7</v>
      </c>
      <c r="E39" s="66" t="s">
        <v>7</v>
      </c>
      <c r="F39" s="63" t="s">
        <v>7</v>
      </c>
      <c r="G39" s="63" t="s">
        <v>7</v>
      </c>
    </row>
    <row r="40" spans="1:7" ht="45.75" customHeight="1">
      <c r="A40" s="22">
        <v>20</v>
      </c>
      <c r="B40" s="32" t="s">
        <v>37</v>
      </c>
      <c r="C40" s="27" t="s">
        <v>87</v>
      </c>
      <c r="D40" s="16" t="s">
        <v>68</v>
      </c>
      <c r="E40" s="15">
        <v>4487.2</v>
      </c>
      <c r="F40" s="15"/>
      <c r="G40" s="47">
        <f>F40*E40</f>
        <v>0</v>
      </c>
    </row>
    <row r="41" spans="1:7">
      <c r="A41" s="60"/>
      <c r="B41" s="81" t="s">
        <v>39</v>
      </c>
      <c r="C41" s="67" t="s">
        <v>85</v>
      </c>
      <c r="D41" s="63" t="s">
        <v>7</v>
      </c>
      <c r="E41" s="66" t="s">
        <v>7</v>
      </c>
      <c r="F41" s="63" t="s">
        <v>7</v>
      </c>
      <c r="G41" s="63" t="s">
        <v>7</v>
      </c>
    </row>
    <row r="42" spans="1:7" ht="46.5" customHeight="1">
      <c r="A42" s="22">
        <v>21</v>
      </c>
      <c r="B42" s="32" t="s">
        <v>39</v>
      </c>
      <c r="C42" s="27" t="s">
        <v>86</v>
      </c>
      <c r="D42" s="16" t="s">
        <v>68</v>
      </c>
      <c r="E42" s="15">
        <v>62</v>
      </c>
      <c r="F42" s="15"/>
      <c r="G42" s="47">
        <f>F42*E42</f>
        <v>0</v>
      </c>
    </row>
    <row r="43" spans="1:7">
      <c r="A43" s="60"/>
      <c r="B43" s="81" t="s">
        <v>39</v>
      </c>
      <c r="C43" s="67" t="s">
        <v>40</v>
      </c>
      <c r="D43" s="63" t="s">
        <v>7</v>
      </c>
      <c r="E43" s="66" t="s">
        <v>7</v>
      </c>
      <c r="F43" s="63" t="s">
        <v>7</v>
      </c>
      <c r="G43" s="63" t="s">
        <v>7</v>
      </c>
    </row>
    <row r="44" spans="1:7" ht="56.25" customHeight="1">
      <c r="A44" s="12">
        <v>22</v>
      </c>
      <c r="B44" s="32" t="s">
        <v>39</v>
      </c>
      <c r="C44" s="27" t="s">
        <v>82</v>
      </c>
      <c r="D44" s="16" t="s">
        <v>68</v>
      </c>
      <c r="E44" s="58">
        <v>4407</v>
      </c>
      <c r="F44" s="15"/>
      <c r="G44" s="47">
        <f>F44*E44</f>
        <v>0</v>
      </c>
    </row>
    <row r="45" spans="1:7">
      <c r="A45" s="59"/>
      <c r="B45" s="68"/>
      <c r="C45" s="75" t="s">
        <v>41</v>
      </c>
      <c r="D45" s="63" t="s">
        <v>7</v>
      </c>
      <c r="E45" s="66" t="s">
        <v>7</v>
      </c>
      <c r="F45" s="63" t="s">
        <v>7</v>
      </c>
      <c r="G45" s="63" t="s">
        <v>7</v>
      </c>
    </row>
    <row r="46" spans="1:7">
      <c r="A46" s="59"/>
      <c r="B46" s="78" t="s">
        <v>42</v>
      </c>
      <c r="C46" s="67" t="s">
        <v>43</v>
      </c>
      <c r="D46" s="63" t="s">
        <v>7</v>
      </c>
      <c r="E46" s="66" t="s">
        <v>7</v>
      </c>
      <c r="F46" s="63" t="s">
        <v>7</v>
      </c>
      <c r="G46" s="63" t="s">
        <v>7</v>
      </c>
    </row>
    <row r="47" spans="1:7" ht="26.4">
      <c r="A47" s="22">
        <f>A44+1</f>
        <v>23</v>
      </c>
      <c r="B47" s="28" t="s">
        <v>42</v>
      </c>
      <c r="C47" s="27" t="s">
        <v>44</v>
      </c>
      <c r="D47" s="19" t="s">
        <v>18</v>
      </c>
      <c r="E47" s="14">
        <v>27</v>
      </c>
      <c r="F47" s="15"/>
      <c r="G47" s="47">
        <f>F47*E47</f>
        <v>0</v>
      </c>
    </row>
    <row r="48" spans="1:7" ht="26.4">
      <c r="A48" s="12">
        <f t="shared" ref="A48:A50" si="1">A47+1</f>
        <v>24</v>
      </c>
      <c r="B48" s="28" t="s">
        <v>45</v>
      </c>
      <c r="C48" s="27" t="s">
        <v>46</v>
      </c>
      <c r="D48" s="19" t="s">
        <v>18</v>
      </c>
      <c r="E48" s="14">
        <v>10</v>
      </c>
      <c r="F48" s="15"/>
      <c r="G48" s="47">
        <f>F48*E48</f>
        <v>0</v>
      </c>
    </row>
    <row r="49" spans="1:7">
      <c r="A49" s="12">
        <v>25</v>
      </c>
      <c r="B49" s="33" t="s">
        <v>47</v>
      </c>
      <c r="C49" s="27" t="s">
        <v>48</v>
      </c>
      <c r="D49" s="19" t="s">
        <v>49</v>
      </c>
      <c r="E49" s="14">
        <v>6</v>
      </c>
      <c r="F49" s="15"/>
      <c r="G49" s="47">
        <f>F49*E49</f>
        <v>0</v>
      </c>
    </row>
    <row r="50" spans="1:7">
      <c r="A50" s="12">
        <f t="shared" si="1"/>
        <v>26</v>
      </c>
      <c r="B50" s="33" t="s">
        <v>47</v>
      </c>
      <c r="C50" s="27" t="s">
        <v>50</v>
      </c>
      <c r="D50" s="19" t="s">
        <v>49</v>
      </c>
      <c r="E50" s="14">
        <v>2</v>
      </c>
      <c r="F50" s="15"/>
      <c r="G50" s="47">
        <f>F50*E50</f>
        <v>0</v>
      </c>
    </row>
    <row r="51" spans="1:7">
      <c r="A51" s="74"/>
      <c r="B51" s="82"/>
      <c r="C51" s="75" t="s">
        <v>51</v>
      </c>
      <c r="D51" s="63" t="s">
        <v>7</v>
      </c>
      <c r="E51" s="66" t="s">
        <v>7</v>
      </c>
      <c r="F51" s="63" t="s">
        <v>7</v>
      </c>
      <c r="G51" s="63" t="s">
        <v>7</v>
      </c>
    </row>
    <row r="52" spans="1:7">
      <c r="A52" s="74"/>
      <c r="B52" s="83" t="s">
        <v>52</v>
      </c>
      <c r="C52" s="75" t="s">
        <v>53</v>
      </c>
      <c r="D52" s="63" t="s">
        <v>7</v>
      </c>
      <c r="E52" s="66" t="s">
        <v>7</v>
      </c>
      <c r="F52" s="63" t="s">
        <v>7</v>
      </c>
      <c r="G52" s="63" t="s">
        <v>7</v>
      </c>
    </row>
    <row r="53" spans="1:7" ht="39.6">
      <c r="A53" s="22">
        <f>A50+1</f>
        <v>27</v>
      </c>
      <c r="B53" s="34" t="s">
        <v>52</v>
      </c>
      <c r="C53" s="21" t="s">
        <v>62</v>
      </c>
      <c r="D53" s="19" t="s">
        <v>54</v>
      </c>
      <c r="E53" s="14">
        <v>1185</v>
      </c>
      <c r="F53" s="15"/>
      <c r="G53" s="47">
        <f>F53*E53</f>
        <v>0</v>
      </c>
    </row>
    <row r="54" spans="1:7">
      <c r="A54" s="76"/>
      <c r="B54" s="82"/>
      <c r="C54" s="84" t="s">
        <v>88</v>
      </c>
      <c r="D54" s="63" t="s">
        <v>7</v>
      </c>
      <c r="E54" s="66" t="s">
        <v>7</v>
      </c>
      <c r="F54" s="63" t="s">
        <v>7</v>
      </c>
      <c r="G54" s="63" t="s">
        <v>7</v>
      </c>
    </row>
    <row r="55" spans="1:7">
      <c r="A55" s="12">
        <v>28</v>
      </c>
      <c r="B55" s="7" t="s">
        <v>63</v>
      </c>
      <c r="C55" s="18" t="s">
        <v>64</v>
      </c>
      <c r="D55" s="35" t="s">
        <v>18</v>
      </c>
      <c r="E55" s="17">
        <v>10</v>
      </c>
      <c r="F55" s="15"/>
      <c r="G55" s="47">
        <f>F55*E55</f>
        <v>0</v>
      </c>
    </row>
    <row r="56" spans="1:7">
      <c r="A56" s="86"/>
      <c r="B56" s="85"/>
      <c r="C56" s="67" t="s">
        <v>55</v>
      </c>
      <c r="D56" s="63" t="s">
        <v>7</v>
      </c>
      <c r="E56" s="66" t="s">
        <v>7</v>
      </c>
      <c r="F56" s="63" t="s">
        <v>7</v>
      </c>
      <c r="G56" s="63" t="s">
        <v>7</v>
      </c>
    </row>
    <row r="57" spans="1:7">
      <c r="A57" s="86"/>
      <c r="B57" s="87" t="s">
        <v>56</v>
      </c>
      <c r="C57" s="67" t="s">
        <v>57</v>
      </c>
      <c r="D57" s="63" t="s">
        <v>7</v>
      </c>
      <c r="E57" s="66" t="s">
        <v>7</v>
      </c>
      <c r="F57" s="63" t="s">
        <v>7</v>
      </c>
      <c r="G57" s="63" t="s">
        <v>7</v>
      </c>
    </row>
    <row r="58" spans="1:7">
      <c r="A58" s="22">
        <v>29</v>
      </c>
      <c r="B58" s="36" t="s">
        <v>56</v>
      </c>
      <c r="C58" s="27" t="s">
        <v>65</v>
      </c>
      <c r="D58" s="37" t="s">
        <v>49</v>
      </c>
      <c r="E58" s="31">
        <v>3</v>
      </c>
      <c r="F58" s="15"/>
      <c r="G58" s="47">
        <f>F58*E58</f>
        <v>0</v>
      </c>
    </row>
    <row r="59" spans="1:7" ht="26.4">
      <c r="A59" s="12">
        <f t="shared" ref="A59" si="2">A58+1</f>
        <v>30</v>
      </c>
      <c r="B59" s="36" t="s">
        <v>56</v>
      </c>
      <c r="C59" s="38" t="s">
        <v>66</v>
      </c>
      <c r="D59" s="37" t="s">
        <v>49</v>
      </c>
      <c r="E59" s="31">
        <v>4</v>
      </c>
      <c r="F59" s="15"/>
      <c r="G59" s="47">
        <f>F59*E59</f>
        <v>0</v>
      </c>
    </row>
    <row r="60" spans="1:7">
      <c r="A60" s="86"/>
      <c r="B60" s="87" t="s">
        <v>58</v>
      </c>
      <c r="C60" s="67" t="s">
        <v>59</v>
      </c>
      <c r="D60" s="63" t="s">
        <v>7</v>
      </c>
      <c r="E60" s="66" t="s">
        <v>7</v>
      </c>
      <c r="F60" s="63" t="s">
        <v>7</v>
      </c>
      <c r="G60" s="63" t="s">
        <v>7</v>
      </c>
    </row>
    <row r="61" spans="1:7" ht="39.6">
      <c r="A61" s="12">
        <v>31</v>
      </c>
      <c r="B61" s="36" t="s">
        <v>58</v>
      </c>
      <c r="C61" s="39" t="s">
        <v>71</v>
      </c>
      <c r="D61" s="37" t="s">
        <v>28</v>
      </c>
      <c r="E61" s="31">
        <v>183.6</v>
      </c>
      <c r="F61" s="15"/>
      <c r="G61" s="46">
        <f>F61*E61</f>
        <v>0</v>
      </c>
    </row>
    <row r="62" spans="1:7">
      <c r="C62" s="91" t="s">
        <v>74</v>
      </c>
      <c r="D62" s="91"/>
      <c r="E62" s="91"/>
      <c r="F62" s="91"/>
      <c r="G62" s="40">
        <f>SUM(G10:G61)</f>
        <v>0</v>
      </c>
    </row>
    <row r="63" spans="1:7">
      <c r="C63" s="91" t="s">
        <v>67</v>
      </c>
      <c r="D63" s="91"/>
      <c r="E63" s="91"/>
      <c r="F63" s="91"/>
      <c r="G63" s="40">
        <f>G64-G62</f>
        <v>0</v>
      </c>
    </row>
    <row r="64" spans="1:7">
      <c r="C64" s="88" t="s">
        <v>75</v>
      </c>
      <c r="D64" s="89"/>
      <c r="E64" s="89"/>
      <c r="F64" s="90"/>
      <c r="G64" s="40">
        <f>G62*1.23</f>
        <v>0</v>
      </c>
    </row>
    <row r="67" spans="4:7">
      <c r="D67" s="100" t="s">
        <v>99</v>
      </c>
      <c r="E67" s="100"/>
      <c r="F67" s="100"/>
      <c r="G67" s="100"/>
    </row>
    <row r="68" spans="4:7">
      <c r="D68" s="101" t="s">
        <v>100</v>
      </c>
      <c r="E68" s="100"/>
      <c r="F68" s="100"/>
      <c r="G68" s="100"/>
    </row>
    <row r="69" spans="4:7">
      <c r="D69" s="100"/>
      <c r="E69" s="100"/>
      <c r="F69" s="100"/>
      <c r="G69" s="100"/>
    </row>
  </sheetData>
  <mergeCells count="10">
    <mergeCell ref="D67:G67"/>
    <mergeCell ref="D68:G69"/>
    <mergeCell ref="C64:F64"/>
    <mergeCell ref="C62:F62"/>
    <mergeCell ref="C63:F63"/>
    <mergeCell ref="E1:G1"/>
    <mergeCell ref="B2:F2"/>
    <mergeCell ref="A3:G3"/>
    <mergeCell ref="A4:G4"/>
    <mergeCell ref="A5:G5"/>
  </mergeCells>
  <phoneticPr fontId="4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610  - 1400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2018-12-20T11:00:52Z</cp:lastPrinted>
  <dcterms:created xsi:type="dcterms:W3CDTF">2014-11-16T09:55:40Z</dcterms:created>
  <dcterms:modified xsi:type="dcterms:W3CDTF">2019-01-23T07:24:11Z</dcterms:modified>
</cp:coreProperties>
</file>