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___Przetargi 2019\Zad. 2 Rozbudowa drogi nr 3539W Radom - Gębarzów - Polany (II Etap)\"/>
    </mc:Choice>
  </mc:AlternateContent>
  <bookViews>
    <workbookView xWindow="0" yWindow="0" windowWidth="15348" windowHeight="4476"/>
  </bookViews>
  <sheets>
    <sheet name="Arkusz1" sheetId="1" r:id="rId1"/>
  </sheets>
  <definedNames>
    <definedName name="_xlnm.Print_Area" localSheetId="0">Arkusz1!$A$1:$G$85</definedName>
    <definedName name="_xlnm.Print_Titles" localSheetId="0">Arkusz1!$5:$6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3" i="1" l="1"/>
  <c r="G71" i="1"/>
  <c r="G72" i="1"/>
  <c r="G73" i="1"/>
  <c r="G74" i="1"/>
  <c r="G75" i="1"/>
  <c r="G76" i="1"/>
  <c r="G77" i="1"/>
  <c r="G78" i="1"/>
  <c r="G61" i="1"/>
  <c r="G62" i="1"/>
  <c r="G64" i="1"/>
  <c r="G65" i="1"/>
  <c r="G66" i="1"/>
  <c r="G67" i="1"/>
  <c r="G68" i="1"/>
  <c r="G54" i="1"/>
  <c r="G55" i="1"/>
  <c r="G56" i="1"/>
  <c r="G57" i="1"/>
  <c r="G58" i="1"/>
  <c r="G49" i="1"/>
  <c r="G50" i="1"/>
  <c r="G51" i="1"/>
  <c r="G37" i="1"/>
  <c r="G38" i="1"/>
  <c r="G39" i="1"/>
  <c r="G40" i="1"/>
  <c r="G41" i="1"/>
  <c r="G42" i="1"/>
  <c r="G43" i="1"/>
  <c r="G44" i="1"/>
  <c r="G45" i="1"/>
  <c r="G46" i="1"/>
  <c r="G33" i="1"/>
  <c r="G32" i="1"/>
  <c r="G31" i="1"/>
  <c r="G36" i="1"/>
  <c r="G22" i="1"/>
  <c r="G23" i="1"/>
  <c r="G24" i="1"/>
  <c r="G25" i="1"/>
  <c r="G26" i="1"/>
  <c r="G27" i="1"/>
  <c r="G28" i="1"/>
  <c r="G19" i="1"/>
  <c r="G9" i="1"/>
  <c r="G10" i="1"/>
  <c r="G11" i="1"/>
  <c r="G12" i="1"/>
  <c r="G13" i="1"/>
  <c r="G14" i="1"/>
  <c r="G15" i="1"/>
  <c r="A9" i="1"/>
  <c r="A10" i="1" s="1"/>
  <c r="A11" i="1" s="1"/>
  <c r="A12" i="1" s="1"/>
  <c r="A13" i="1" s="1"/>
  <c r="A14" i="1" s="1"/>
  <c r="A15" i="1" s="1"/>
  <c r="A16" i="1" s="1"/>
  <c r="A18" i="1" s="1"/>
  <c r="A19" i="1" s="1"/>
  <c r="A21" i="1" s="1"/>
  <c r="A22" i="1" s="1"/>
  <c r="A23" i="1" s="1"/>
  <c r="A24" i="1" s="1"/>
  <c r="A25" i="1" s="1"/>
  <c r="A26" i="1" s="1"/>
  <c r="A27" i="1" s="1"/>
  <c r="A28" i="1" s="1"/>
  <c r="A30" i="1" s="1"/>
  <c r="A31" i="1" s="1"/>
  <c r="A32" i="1" s="1"/>
  <c r="A33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8" i="1" s="1"/>
  <c r="A49" i="1" s="1"/>
  <c r="A50" i="1" s="1"/>
  <c r="A51" i="1" s="1"/>
  <c r="A53" i="1" s="1"/>
  <c r="A54" i="1" s="1"/>
  <c r="A55" i="1" s="1"/>
  <c r="A56" i="1" s="1"/>
  <c r="A57" i="1" s="1"/>
  <c r="A58" i="1" s="1"/>
  <c r="A60" i="1" s="1"/>
  <c r="A61" i="1" s="1"/>
  <c r="A62" i="1" s="1"/>
  <c r="A63" i="1" s="1"/>
  <c r="A64" i="1" s="1"/>
  <c r="A65" i="1" s="1"/>
  <c r="A66" i="1" s="1"/>
  <c r="A67" i="1" s="1"/>
  <c r="A68" i="1" s="1"/>
  <c r="G60" i="1"/>
  <c r="G48" i="1"/>
  <c r="A70" i="1" l="1"/>
  <c r="A71" i="1" s="1"/>
  <c r="A72" i="1" s="1"/>
  <c r="A73" i="1" s="1"/>
  <c r="A74" i="1" s="1"/>
  <c r="A75" i="1" s="1"/>
  <c r="A76" i="1" s="1"/>
  <c r="A77" i="1" s="1"/>
  <c r="A78" i="1" s="1"/>
  <c r="G21" i="1"/>
  <c r="G30" i="1"/>
  <c r="G70" i="1" l="1"/>
  <c r="G53" i="1" l="1"/>
  <c r="G35" i="1"/>
  <c r="G16" i="1" l="1"/>
  <c r="G18" i="1"/>
  <c r="G8" i="1"/>
  <c r="G79" i="1" l="1"/>
  <c r="G80" i="1" s="1"/>
  <c r="G81" i="1" s="1"/>
</calcChain>
</file>

<file path=xl/sharedStrings.xml><?xml version="1.0" encoding="utf-8"?>
<sst xmlns="http://schemas.openxmlformats.org/spreadsheetml/2006/main" count="214" uniqueCount="133">
  <si>
    <t>Lp.</t>
  </si>
  <si>
    <t>Opis</t>
  </si>
  <si>
    <t>Koszt jedn.</t>
  </si>
  <si>
    <t>km</t>
  </si>
  <si>
    <t>m3</t>
  </si>
  <si>
    <t>szt.</t>
  </si>
  <si>
    <t>m2</t>
  </si>
  <si>
    <t>m</t>
  </si>
  <si>
    <t>szt</t>
  </si>
  <si>
    <t>Podstawa wyceny</t>
  </si>
  <si>
    <t>Jedn. miary</t>
  </si>
  <si>
    <t>Iłość</t>
  </si>
  <si>
    <t>Wartość zł       (5x6)</t>
  </si>
  <si>
    <t>D.01.01.01</t>
  </si>
  <si>
    <t>D.01.02.01</t>
  </si>
  <si>
    <t>D.01.02.04</t>
  </si>
  <si>
    <t>D.02.01.01</t>
  </si>
  <si>
    <t>Formowanie  i  zagęszczenie  nasypów</t>
  </si>
  <si>
    <t>D.02.03.01</t>
  </si>
  <si>
    <t xml:space="preserve">Przepusty rurowe pod zjazdami - ścianki czołowe dla rur o śr. 40 cm </t>
  </si>
  <si>
    <t>Krawężniki betonowe wystające o wym. 20x30 cm na podsypce cem.piaskowej wraz z  wykonaniem  ławy betonowej z  oporem</t>
  </si>
  <si>
    <t>D.05.03.26</t>
  </si>
  <si>
    <t>D.03.02.01</t>
  </si>
  <si>
    <t>D.08.05.01</t>
  </si>
  <si>
    <t>D.08.02.02</t>
  </si>
  <si>
    <t>D.08.01.01</t>
  </si>
  <si>
    <t>D.08.03.01</t>
  </si>
  <si>
    <t>D.06.01.01</t>
  </si>
  <si>
    <t>D.07.01.01</t>
  </si>
  <si>
    <t>D.07.02.01</t>
  </si>
  <si>
    <t>Vat 23%</t>
  </si>
  <si>
    <t>Zabezpieczenie punktów  osnowy geodezyjnej</t>
  </si>
  <si>
    <t>Ścinanie drzew piłą mechaniczną (śr. 35-75 cm)  wraz z karczowaniem pni  wywiezieniem poza teren  budowy.</t>
  </si>
  <si>
    <t>Frezowanie korekcyjne  nawierzchni  z asfaltobetonu</t>
  </si>
  <si>
    <t>Mechaniczne rozebranie nawierzchni zjazdów z odwozem</t>
  </si>
  <si>
    <t>D.04.04.02</t>
  </si>
  <si>
    <t>D.04.05.01</t>
  </si>
  <si>
    <t>Ścieki uliczne z prefabrykatów betonowych typu mulda 50x50 h=3.0 cm   na  ławie betonowej z oporem gr.15 cm</t>
  </si>
  <si>
    <t>Umocnienie  rowu korytkiem kolejowym ustawionym  na  podsypce  z pospólki gr.15 cm</t>
  </si>
  <si>
    <t>D.08.05.01b</t>
  </si>
  <si>
    <t xml:space="preserve">Wykonanie ubezpieczenia płytami ażurowymi typu ECO rowu   </t>
  </si>
  <si>
    <t>Obramowanie palisadą betonową szarą h=80 cm w km 2+800</t>
  </si>
  <si>
    <t>Przepusty rurowe pod zjazdami - rury HDPE o śr. 40 cm  z podsypką i  zasypką  20  cm piaskiem</t>
  </si>
  <si>
    <t xml:space="preserve">Przepusty rurowe pod drogą - ścianki czołowe dla rur o śr. 80 cm </t>
  </si>
  <si>
    <t>D.06.01.01   D.08.05.01b</t>
  </si>
  <si>
    <t>Umocnienie skarp przy wylotach kanałów  płytami chodnikowymi lub  brukowcem</t>
  </si>
  <si>
    <t>Studnie rewizyjne z kręgów betonowych o śr. 1200 mm w gotowym wykopie o głębok. do 3m z obsypką piaskiem</t>
  </si>
  <si>
    <t xml:space="preserve">Przykanaliki z rur PVC łączonych na wcisk o śr. zewn. 200 mm na  podsypce z pospłki  i zasypką piaskiem gr. 15 cm </t>
  </si>
  <si>
    <t>Podbudowa  z  mieszanki mineralno asfaltowej AC16P 50/70 dla KR3 w ilości  75 kg/m2 wraz z oczyszczeniem  i  skropieniem</t>
  </si>
  <si>
    <t>Warstwa geosiatki na  połączzeniu istniejącej nawierzchni bitumicznej  i  poszerzonej  jezdni o wytrzymałości  na  zerwanie  min 75kN/m szer. 1.2 m</t>
  </si>
  <si>
    <t>Nawierzchnia z mieszanek mineralno  bitumicznych warstwa  wiążąca AC16W 50/70 - grub.po zagęszcz. 5 cm  wraz z oczyszczeniem  i  skropieniem</t>
  </si>
  <si>
    <t xml:space="preserve">Przymocowanie tablic znaków drogowych zakazu,nakazu,ostrzegawczych,informacyjnych o pow. do 0.3 m2   </t>
  </si>
  <si>
    <t>Kalkulacja własna</t>
  </si>
  <si>
    <t>Nawierzchnia z mieszanek mineralno  bitumicznych warstwa  ścieralna AC11s 50/70 - grub.po zagęszcz. 4 cm  wraz z oczyszczeniem  i  skropieniem</t>
  </si>
  <si>
    <t>t</t>
  </si>
  <si>
    <t xml:space="preserve">Wyrównanie istniejącej podbudowy mieszanką mineralno-asfaltową z wbudowaniem </t>
  </si>
  <si>
    <t>Rozebranie tablic starych znaków drogowych</t>
  </si>
  <si>
    <t xml:space="preserve">Rozebranie słupków do znaków </t>
  </si>
  <si>
    <t xml:space="preserve">Roboty ziemne wykonywane  w gr.kat.III z transportem urobku w obrębie lub poza teren  budowy                              </t>
  </si>
  <si>
    <t>Regulacja pionowa studzienek dla studzienek telefonicznych z wymianą uszkodzonych pokryw</t>
  </si>
  <si>
    <t>Regulacja pionowa studzienek dla zaworów wodociągowych i gazowych z wymianą  uszkodzonych skrzynek</t>
  </si>
  <si>
    <t>Regulacja pionowa studzienek dla włazów kanałowych z  wymianą uszkodzonych  pokryw</t>
  </si>
  <si>
    <t>Przepusty rurowe pod drogą - rury HDPE o śr. 80 cm  z podsypką i  zasypką    piaskiem</t>
  </si>
  <si>
    <t>Montaż bariery ochronnej  stalowej  jednostronnej z zakończeniami U-14a</t>
  </si>
  <si>
    <t>Wykonanie oznakowania  poziomego ciągu pieszo-rowerowego symbolami P-23 i P-26</t>
  </si>
  <si>
    <t xml:space="preserve">Przestawienie  kapliczki </t>
  </si>
  <si>
    <t>D.05.03.11</t>
  </si>
  <si>
    <t>Rozebranie przepustów rurowych d=80</t>
  </si>
  <si>
    <t>Rozebrabie ścianek czołowych przepustów</t>
  </si>
  <si>
    <t>Wykonanie oznakowania  poziomego grubowarstwowego (strukturalnego chemoutwardzonego)</t>
  </si>
  <si>
    <t>KSNR 5 0202-09</t>
  </si>
  <si>
    <t>KNR 5-10 0506-03</t>
  </si>
  <si>
    <t xml:space="preserve">Demontaż skrzynek i rozdzielni skrzyniowych o masie 50-150 kg obmiar  </t>
  </si>
  <si>
    <t>KNR 2-01 0701-0201</t>
  </si>
  <si>
    <t>KNR 5-10 0301-02</t>
  </si>
  <si>
    <t xml:space="preserve">Montaż mufy kablowej SMOE 81529   </t>
  </si>
  <si>
    <t xml:space="preserve">Kopanie rowów dla kabli o głębokości do 0,6 m i szer. dna do 0,6 m w gruncie kat. III </t>
  </si>
  <si>
    <t xml:space="preserve">Nasypanie warstwy piasku grubości 0.1 m na dno rowu kablowego o szer.do 0.6 m obmiar  </t>
  </si>
  <si>
    <t>KNR-W 5-10 0103-04</t>
  </si>
  <si>
    <t>KNR 5-08 0608-07</t>
  </si>
  <si>
    <t xml:space="preserve">Ręczne układanie kabli wielożyłowych o masie do 3.0 kg/m na napięcie znamionowe poniżej 110 kV w rowach kablowych </t>
  </si>
  <si>
    <t xml:space="preserve">Układanie bednarki w rowach kablowych - bednarka do 120 mm2 </t>
  </si>
  <si>
    <t>KNR 2-01 0704-0402</t>
  </si>
  <si>
    <t xml:space="preserve">Montaż skrzynek i rozdzielni skrzyniowych o masie 50-150 kg wraz z konstrukcją mocowaną przez przykręcenie do gotowego podłoża. Złącze ZK-3(1) istniejace </t>
  </si>
  <si>
    <t>KNNR 5 1304-01</t>
  </si>
  <si>
    <t>ROBOTY PRZYGOTOWAWCZE</t>
  </si>
  <si>
    <t xml:space="preserve">ROBOTY ZIEMNE                   </t>
  </si>
  <si>
    <t xml:space="preserve">PODBUDOWY            </t>
  </si>
  <si>
    <t>BRANŻA ELEKTRYCZNA</t>
  </si>
  <si>
    <t>Razem wartość NETTO</t>
  </si>
  <si>
    <t>Razem wartość BRUTTO</t>
  </si>
  <si>
    <t xml:space="preserve">NAWIERZCHNIE            </t>
  </si>
  <si>
    <t>Nawierzchnia AC11S 50/70-55 - grub.po zagęszcz. 4 cm  wraz z oczyszczeniem  i  skropieniem  (ścieżka rowerowa)</t>
  </si>
  <si>
    <t xml:space="preserve">ODWODNIENIE          </t>
  </si>
  <si>
    <t xml:space="preserve">ELEMENTY ULIC      </t>
  </si>
  <si>
    <t xml:space="preserve">ROBOTY WYKOŃCZENIOWE    </t>
  </si>
  <si>
    <t>URZĄDZENIA BEZPIECZEŃSTWA RUCHU</t>
  </si>
  <si>
    <t>1</t>
  </si>
  <si>
    <t xml:space="preserve">Przymocowanie tablicy fluorescencyjnego znaku D-6 </t>
  </si>
  <si>
    <t xml:space="preserve">Badania i pomiary instalacji uziemiającej (pierwszy pomiar) </t>
  </si>
  <si>
    <t xml:space="preserve">Ręczne zasypywanie rowów dla kabli o głębokości do 0,6 m i szer. dna do 0,6 m w gruncie kat. I-II </t>
  </si>
  <si>
    <t>Roboty pomiarowe przy liniowych robotach ziemnych - trasa dróg w terenie równinnym, inwentaryzacja powykonawcza, wytyczenie granic działek  zgodnie z decyzją ZRID</t>
  </si>
  <si>
    <t xml:space="preserve">Podbudowa z kruszywa łamanego 0/63 - warstwa dolna o grubości po zagęszczeniu 20 cm (poszerzenia jezdni, zjazdy) </t>
  </si>
  <si>
    <t>Podbudowa z gruntu stabilizowanego cementem 2,5 MPa wyk. grub.podbudowy po zagęszczeniu 15 cm z  dowozem  z wytwórni- (poszerzenia  jezdni)</t>
  </si>
  <si>
    <t>Podbudowa z kruszywa łamanego 0/31,5 - warstwa dolna o grubości po zagęszczeniu 15 cm (ciąg pieszo- rowerowy, zjazdy)</t>
  </si>
  <si>
    <t xml:space="preserve">Podbudowa z gruntu stabilizowanego cementem 2,5 MPa wyk. grub.podbudowy po zagęszczeniu 10 cm (ciąg pieszo  rowerowy, chodnik) </t>
  </si>
  <si>
    <t>Podbudowa z kruszywa łamanego 0/31,5 - warstwa dolna o grubości po zagęszczeniu 10 cm (ścieżka rowerowa)</t>
  </si>
  <si>
    <t>Podbudowa z gruntu stabilizowanego cementem 2,5 MPa wyk. grub.podbudowy po zagęszczeniu 10 cm (ścieżka rowerowa, zjazdy) 2940 +715,3+218,2</t>
  </si>
  <si>
    <t>Przepusty rurowe pod ścieżką rowerową- rury HDPE o śr. 80 cm  z podsypką i  zasypką    piaskiem</t>
  </si>
  <si>
    <t>Studzienki ściekowe uliczne betonowe o śr.500 mm z osadnikiem, bez  syfonu, z kratą żeliwną</t>
  </si>
  <si>
    <t xml:space="preserve">Nawierzchnia z kostki betonowej o wys. 8 cm na podsypce cem.piaskowej z wyp.spoin piaskiem (ciąg pieszo rowerowy, zjazdy)                    </t>
  </si>
  <si>
    <t>Obrzeża betonowe o wym. 30x8 cm na podsypce cem.piaskowej z wyp.spoin zaprawą cem wraz z wykonaniem ławy  betonowej</t>
  </si>
  <si>
    <t xml:space="preserve">Nawierzchnia z tłucznia kamiennego 0/31,5- pobocza - grub.warstwy po zagęszcz.10 cm </t>
  </si>
  <si>
    <t>Montaż gotowej wiaty przystankowej  dla rowerzystów z  wyposażeniem w skrzynkę narzędziową oraz stojak na  4 rowery</t>
  </si>
  <si>
    <t xml:space="preserve">Słupki do znaków drogowych z rur stalowych o śr. 60 mm </t>
  </si>
  <si>
    <t>Słupki do znaków drogowych z rur stalowych o śr. 60 mm z wysięgnikiem</t>
  </si>
  <si>
    <t xml:space="preserve">Montaż balustrady U12a typ olsztyński </t>
  </si>
  <si>
    <t>Montaż lustra drogowego prostokątnego U-18b</t>
  </si>
  <si>
    <t>D.04.07.01a</t>
  </si>
  <si>
    <t>D.05.03.05a</t>
  </si>
  <si>
    <t>D.05.03.05b</t>
  </si>
  <si>
    <t>D.06.02.01a</t>
  </si>
  <si>
    <t>D.03.01.03a</t>
  </si>
  <si>
    <t>D.07.06.02</t>
  </si>
  <si>
    <t>D.03.02.01    KNR 2-31      1406-05</t>
  </si>
  <si>
    <t>D.03.02.01    KNR 2-31      1406-04</t>
  </si>
  <si>
    <t>D.03.02.01    KNR 2-31      1406-03</t>
  </si>
  <si>
    <t>KOSZTORYS OFERTOWY  na zamówienie pn.</t>
  </si>
  <si>
    <t>ROZBUDOWA DROGI POWIATOWEJ NR 3539W Radom -Gębarzów -Polany wraz z budową ścieżki rowerowej (II Etap)</t>
  </si>
  <si>
    <t>Formularz 2.2. do SIWZ</t>
  </si>
  <si>
    <t>…………………………………………………………</t>
  </si>
  <si>
    <t>(podpis i pieczęć upełnomocnionego
 przedstawiciela Wykonawcy)</t>
  </si>
  <si>
    <t>od km  2+417,00 do km  5+150,00, odcinek długości 2733,00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</si>
</sst>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/>
    </xf>
    <xf numFmtId="0" fontId="3" fillId="0" borderId="1" xfId="0" applyFont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1" xfId="0" applyFont="1" applyBorder="1"/>
    <xf numFmtId="2" fontId="3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2" fontId="1" fillId="3" borderId="3" xfId="0" applyNumberFormat="1" applyFont="1" applyFill="1" applyBorder="1" applyAlignment="1">
      <alignment horizontal="center" vertical="center"/>
    </xf>
    <xf numFmtId="4" fontId="1" fillId="0" borderId="0" xfId="0" applyNumberFormat="1" applyFont="1" applyAlignment="1">
      <alignment horizontal="right" vertical="center"/>
    </xf>
    <xf numFmtId="0" fontId="2" fillId="3" borderId="1" xfId="0" applyFont="1" applyFill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/>
    </xf>
    <xf numFmtId="4" fontId="1" fillId="3" borderId="1" xfId="0" applyNumberFormat="1" applyFont="1" applyFill="1" applyBorder="1" applyAlignment="1">
      <alignment horizontal="right" vertical="center"/>
    </xf>
    <xf numFmtId="4" fontId="0" fillId="0" borderId="0" xfId="0" applyNumberFormat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4" xfId="0" applyFont="1" applyBorder="1"/>
    <xf numFmtId="0" fontId="1" fillId="0" borderId="2" xfId="0" applyFont="1" applyBorder="1"/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right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11" xfId="0" applyFont="1" applyFill="1" applyBorder="1" applyAlignment="1">
      <alignment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4" fontId="1" fillId="0" borderId="15" xfId="0" applyNumberFormat="1" applyFont="1" applyBorder="1" applyAlignment="1">
      <alignment horizontal="right" vertical="center"/>
    </xf>
    <xf numFmtId="0" fontId="2" fillId="0" borderId="16" xfId="0" applyFont="1" applyFill="1" applyBorder="1" applyAlignment="1">
      <alignment vertical="center" wrapText="1"/>
    </xf>
    <xf numFmtId="4" fontId="1" fillId="0" borderId="17" xfId="0" applyNumberFormat="1" applyFont="1" applyBorder="1" applyAlignment="1">
      <alignment horizontal="right" vertical="center"/>
    </xf>
    <xf numFmtId="4" fontId="1" fillId="0" borderId="15" xfId="0" applyNumberFormat="1" applyFont="1" applyFill="1" applyBorder="1" applyAlignment="1">
      <alignment horizontal="right" vertical="center"/>
    </xf>
    <xf numFmtId="49" fontId="1" fillId="0" borderId="0" xfId="0" applyNumberFormat="1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tabSelected="1" view="pageBreakPreview" zoomScale="120" zoomScaleNormal="100" zoomScaleSheetLayoutView="120" workbookViewId="0">
      <selection activeCell="J7" sqref="J7"/>
    </sheetView>
  </sheetViews>
  <sheetFormatPr defaultRowHeight="14.4" x14ac:dyDescent="0.3"/>
  <cols>
    <col min="1" max="1" width="7.5546875" style="1" customWidth="1"/>
    <col min="2" max="2" width="11.44140625" customWidth="1"/>
    <col min="3" max="3" width="50.6640625" style="2" customWidth="1"/>
    <col min="4" max="4" width="7.33203125" style="3" customWidth="1"/>
    <col min="5" max="5" width="8.109375" style="3" customWidth="1"/>
    <col min="6" max="6" width="8.6640625" style="3" customWidth="1"/>
    <col min="7" max="7" width="12.88671875" style="45" customWidth="1"/>
  </cols>
  <sheetData>
    <row r="1" spans="1:7" ht="15.6" x14ac:dyDescent="0.3">
      <c r="E1" s="70" t="s">
        <v>129</v>
      </c>
      <c r="F1" s="70"/>
      <c r="G1" s="70"/>
    </row>
    <row r="2" spans="1:7" x14ac:dyDescent="0.3">
      <c r="A2" s="4"/>
      <c r="B2" s="72" t="s">
        <v>127</v>
      </c>
      <c r="C2" s="72"/>
      <c r="D2" s="72"/>
      <c r="E2" s="6"/>
      <c r="F2" s="6"/>
      <c r="G2" s="41"/>
    </row>
    <row r="3" spans="1:7" x14ac:dyDescent="0.3">
      <c r="A3" s="4"/>
      <c r="B3" s="46" t="s">
        <v>128</v>
      </c>
      <c r="C3" s="46"/>
      <c r="D3" s="46"/>
      <c r="E3" s="46"/>
      <c r="F3" s="46"/>
      <c r="G3" s="41"/>
    </row>
    <row r="4" spans="1:7" x14ac:dyDescent="0.3">
      <c r="A4" s="4"/>
      <c r="B4" s="73" t="s">
        <v>132</v>
      </c>
      <c r="C4" s="73"/>
      <c r="D4" s="73"/>
      <c r="E4" s="73"/>
      <c r="F4" s="6"/>
      <c r="G4" s="41"/>
    </row>
    <row r="5" spans="1:7" ht="26.4" x14ac:dyDescent="0.3">
      <c r="A5" s="7" t="s">
        <v>0</v>
      </c>
      <c r="B5" s="8" t="s">
        <v>9</v>
      </c>
      <c r="C5" s="9" t="s">
        <v>1</v>
      </c>
      <c r="D5" s="8" t="s">
        <v>10</v>
      </c>
      <c r="E5" s="9" t="s">
        <v>11</v>
      </c>
      <c r="F5" s="8" t="s">
        <v>2</v>
      </c>
      <c r="G5" s="10" t="s">
        <v>12</v>
      </c>
    </row>
    <row r="6" spans="1:7" x14ac:dyDescent="0.3">
      <c r="A6" s="7">
        <v>1</v>
      </c>
      <c r="B6" s="11">
        <v>2</v>
      </c>
      <c r="C6" s="9">
        <v>3</v>
      </c>
      <c r="D6" s="8">
        <v>4</v>
      </c>
      <c r="E6" s="9">
        <v>5</v>
      </c>
      <c r="F6" s="8">
        <v>6</v>
      </c>
      <c r="G6" s="8">
        <v>7</v>
      </c>
    </row>
    <row r="7" spans="1:7" x14ac:dyDescent="0.3">
      <c r="A7" s="12"/>
      <c r="B7" s="13"/>
      <c r="C7" s="14" t="s">
        <v>85</v>
      </c>
      <c r="D7" s="15"/>
      <c r="E7" s="16"/>
      <c r="F7" s="15"/>
      <c r="G7" s="42"/>
    </row>
    <row r="8" spans="1:7" ht="39.6" x14ac:dyDescent="0.3">
      <c r="A8" s="21" t="s">
        <v>97</v>
      </c>
      <c r="B8" s="17" t="s">
        <v>13</v>
      </c>
      <c r="C8" s="18" t="s">
        <v>101</v>
      </c>
      <c r="D8" s="19" t="s">
        <v>3</v>
      </c>
      <c r="E8" s="20">
        <v>2.74</v>
      </c>
      <c r="F8" s="21">
        <v>0</v>
      </c>
      <c r="G8" s="43">
        <f t="shared" ref="G8:G16" si="0">E8*F8</f>
        <v>0</v>
      </c>
    </row>
    <row r="9" spans="1:7" x14ac:dyDescent="0.3">
      <c r="A9" s="34">
        <f>A8+1</f>
        <v>2</v>
      </c>
      <c r="B9" s="17"/>
      <c r="C9" s="18" t="s">
        <v>31</v>
      </c>
      <c r="D9" s="19" t="s">
        <v>8</v>
      </c>
      <c r="E9" s="22">
        <v>7</v>
      </c>
      <c r="F9" s="21">
        <v>0</v>
      </c>
      <c r="G9" s="43">
        <f t="shared" si="0"/>
        <v>0</v>
      </c>
    </row>
    <row r="10" spans="1:7" ht="21" customHeight="1" x14ac:dyDescent="0.3">
      <c r="A10" s="34">
        <f t="shared" ref="A10:A16" si="1">A9+1</f>
        <v>3</v>
      </c>
      <c r="B10" s="17" t="s">
        <v>15</v>
      </c>
      <c r="C10" s="18" t="s">
        <v>34</v>
      </c>
      <c r="D10" s="19" t="s">
        <v>6</v>
      </c>
      <c r="E10" s="22">
        <v>870</v>
      </c>
      <c r="F10" s="21">
        <v>0</v>
      </c>
      <c r="G10" s="43">
        <f t="shared" si="0"/>
        <v>0</v>
      </c>
    </row>
    <row r="11" spans="1:7" ht="19.5" customHeight="1" x14ac:dyDescent="0.3">
      <c r="A11" s="34">
        <f t="shared" si="1"/>
        <v>4</v>
      </c>
      <c r="B11" s="17" t="s">
        <v>15</v>
      </c>
      <c r="C11" s="18" t="s">
        <v>67</v>
      </c>
      <c r="D11" s="19" t="s">
        <v>7</v>
      </c>
      <c r="E11" s="22">
        <v>22</v>
      </c>
      <c r="F11" s="21">
        <v>0</v>
      </c>
      <c r="G11" s="43">
        <f t="shared" si="0"/>
        <v>0</v>
      </c>
    </row>
    <row r="12" spans="1:7" ht="18.75" customHeight="1" x14ac:dyDescent="0.3">
      <c r="A12" s="34">
        <f t="shared" si="1"/>
        <v>5</v>
      </c>
      <c r="B12" s="17" t="s">
        <v>15</v>
      </c>
      <c r="C12" s="18" t="s">
        <v>68</v>
      </c>
      <c r="D12" s="19" t="s">
        <v>4</v>
      </c>
      <c r="E12" s="22">
        <v>6.48</v>
      </c>
      <c r="F12" s="21">
        <v>0</v>
      </c>
      <c r="G12" s="43">
        <f t="shared" si="0"/>
        <v>0</v>
      </c>
    </row>
    <row r="13" spans="1:7" x14ac:dyDescent="0.3">
      <c r="A13" s="34">
        <f t="shared" si="1"/>
        <v>6</v>
      </c>
      <c r="B13" s="17" t="s">
        <v>15</v>
      </c>
      <c r="C13" s="23" t="s">
        <v>56</v>
      </c>
      <c r="D13" s="19" t="s">
        <v>5</v>
      </c>
      <c r="E13" s="22">
        <v>27</v>
      </c>
      <c r="F13" s="21">
        <v>0</v>
      </c>
      <c r="G13" s="43">
        <f t="shared" si="0"/>
        <v>0</v>
      </c>
    </row>
    <row r="14" spans="1:7" x14ac:dyDescent="0.3">
      <c r="A14" s="34">
        <f t="shared" si="1"/>
        <v>7</v>
      </c>
      <c r="B14" s="17" t="s">
        <v>15</v>
      </c>
      <c r="C14" s="5" t="s">
        <v>57</v>
      </c>
      <c r="D14" s="19" t="s">
        <v>5</v>
      </c>
      <c r="E14" s="22">
        <v>23</v>
      </c>
      <c r="F14" s="21">
        <v>0</v>
      </c>
      <c r="G14" s="43">
        <f t="shared" si="0"/>
        <v>0</v>
      </c>
    </row>
    <row r="15" spans="1:7" x14ac:dyDescent="0.3">
      <c r="A15" s="34">
        <f t="shared" si="1"/>
        <v>8</v>
      </c>
      <c r="B15" s="17" t="s">
        <v>66</v>
      </c>
      <c r="C15" s="18" t="s">
        <v>33</v>
      </c>
      <c r="D15" s="19" t="s">
        <v>6</v>
      </c>
      <c r="E15" s="20">
        <v>2600</v>
      </c>
      <c r="F15" s="21">
        <v>0</v>
      </c>
      <c r="G15" s="43">
        <f t="shared" si="0"/>
        <v>0</v>
      </c>
    </row>
    <row r="16" spans="1:7" ht="26.4" x14ac:dyDescent="0.3">
      <c r="A16" s="34">
        <f t="shared" si="1"/>
        <v>9</v>
      </c>
      <c r="B16" s="17" t="s">
        <v>14</v>
      </c>
      <c r="C16" s="18" t="s">
        <v>32</v>
      </c>
      <c r="D16" s="19" t="s">
        <v>5</v>
      </c>
      <c r="E16" s="22">
        <v>398</v>
      </c>
      <c r="F16" s="21">
        <v>0</v>
      </c>
      <c r="G16" s="43">
        <f t="shared" si="0"/>
        <v>0</v>
      </c>
    </row>
    <row r="17" spans="1:7" x14ac:dyDescent="0.3">
      <c r="A17" s="12"/>
      <c r="B17" s="13"/>
      <c r="C17" s="14" t="s">
        <v>86</v>
      </c>
      <c r="D17" s="15"/>
      <c r="E17" s="16"/>
      <c r="F17" s="15"/>
      <c r="G17" s="42"/>
    </row>
    <row r="18" spans="1:7" ht="26.4" x14ac:dyDescent="0.3">
      <c r="A18" s="34">
        <f>A16+1</f>
        <v>10</v>
      </c>
      <c r="B18" s="24" t="s">
        <v>16</v>
      </c>
      <c r="C18" s="18" t="s">
        <v>58</v>
      </c>
      <c r="D18" s="19" t="s">
        <v>4</v>
      </c>
      <c r="E18" s="22">
        <v>7645</v>
      </c>
      <c r="F18" s="21">
        <v>0</v>
      </c>
      <c r="G18" s="43">
        <f t="shared" ref="G18:G58" si="2">E18*F18</f>
        <v>0</v>
      </c>
    </row>
    <row r="19" spans="1:7" x14ac:dyDescent="0.3">
      <c r="A19" s="34">
        <f t="shared" ref="A19" si="3">A18+1</f>
        <v>11</v>
      </c>
      <c r="B19" s="24" t="s">
        <v>18</v>
      </c>
      <c r="C19" s="18" t="s">
        <v>17</v>
      </c>
      <c r="D19" s="19" t="s">
        <v>4</v>
      </c>
      <c r="E19" s="22">
        <v>8186</v>
      </c>
      <c r="F19" s="21">
        <v>0</v>
      </c>
      <c r="G19" s="43">
        <f t="shared" si="2"/>
        <v>0</v>
      </c>
    </row>
    <row r="20" spans="1:7" x14ac:dyDescent="0.3">
      <c r="A20" s="12"/>
      <c r="B20" s="13"/>
      <c r="C20" s="14" t="s">
        <v>87</v>
      </c>
      <c r="D20" s="15"/>
      <c r="E20" s="16"/>
      <c r="F20" s="15"/>
      <c r="G20" s="42"/>
    </row>
    <row r="21" spans="1:7" ht="26.4" x14ac:dyDescent="0.3">
      <c r="A21" s="34">
        <f>A19+1</f>
        <v>12</v>
      </c>
      <c r="B21" s="19" t="s">
        <v>35</v>
      </c>
      <c r="C21" s="18" t="s">
        <v>102</v>
      </c>
      <c r="D21" s="19" t="s">
        <v>6</v>
      </c>
      <c r="E21" s="22">
        <v>4618</v>
      </c>
      <c r="F21" s="21">
        <v>0</v>
      </c>
      <c r="G21" s="43">
        <f t="shared" ref="G21:G28" si="4">E21*F21</f>
        <v>0</v>
      </c>
    </row>
    <row r="22" spans="1:7" ht="39.6" x14ac:dyDescent="0.3">
      <c r="A22" s="34">
        <f t="shared" ref="A22:A28" si="5">A21+1</f>
        <v>13</v>
      </c>
      <c r="B22" s="19" t="s">
        <v>36</v>
      </c>
      <c r="C22" s="18" t="s">
        <v>103</v>
      </c>
      <c r="D22" s="19" t="s">
        <v>6</v>
      </c>
      <c r="E22" s="22">
        <v>4080</v>
      </c>
      <c r="F22" s="21">
        <v>0</v>
      </c>
      <c r="G22" s="43">
        <f t="shared" si="4"/>
        <v>0</v>
      </c>
    </row>
    <row r="23" spans="1:7" ht="39.6" x14ac:dyDescent="0.3">
      <c r="A23" s="34">
        <f t="shared" si="5"/>
        <v>14</v>
      </c>
      <c r="B23" s="19" t="s">
        <v>35</v>
      </c>
      <c r="C23" s="18" t="s">
        <v>104</v>
      </c>
      <c r="D23" s="19" t="s">
        <v>6</v>
      </c>
      <c r="E23" s="22">
        <v>3712</v>
      </c>
      <c r="F23" s="21">
        <v>0</v>
      </c>
      <c r="G23" s="43">
        <f t="shared" si="4"/>
        <v>0</v>
      </c>
    </row>
    <row r="24" spans="1:7" ht="39.6" x14ac:dyDescent="0.3">
      <c r="A24" s="34">
        <f t="shared" si="5"/>
        <v>15</v>
      </c>
      <c r="B24" s="19" t="s">
        <v>36</v>
      </c>
      <c r="C24" s="18" t="s">
        <v>105</v>
      </c>
      <c r="D24" s="19" t="s">
        <v>6</v>
      </c>
      <c r="E24" s="22">
        <v>3712</v>
      </c>
      <c r="F24" s="21">
        <v>0</v>
      </c>
      <c r="G24" s="43">
        <f t="shared" si="4"/>
        <v>0</v>
      </c>
    </row>
    <row r="25" spans="1:7" ht="26.4" x14ac:dyDescent="0.3">
      <c r="A25" s="34">
        <f t="shared" si="5"/>
        <v>16</v>
      </c>
      <c r="B25" s="19" t="s">
        <v>35</v>
      </c>
      <c r="C25" s="18" t="s">
        <v>106</v>
      </c>
      <c r="D25" s="19" t="s">
        <v>6</v>
      </c>
      <c r="E25" s="22">
        <v>2940</v>
      </c>
      <c r="F25" s="21">
        <v>0</v>
      </c>
      <c r="G25" s="43">
        <f t="shared" si="4"/>
        <v>0</v>
      </c>
    </row>
    <row r="26" spans="1:7" ht="39.6" x14ac:dyDescent="0.3">
      <c r="A26" s="34">
        <f t="shared" si="5"/>
        <v>17</v>
      </c>
      <c r="B26" s="19" t="s">
        <v>36</v>
      </c>
      <c r="C26" s="25" t="s">
        <v>107</v>
      </c>
      <c r="D26" s="19" t="s">
        <v>6</v>
      </c>
      <c r="E26" s="22">
        <v>3873.5</v>
      </c>
      <c r="F26" s="21">
        <v>0</v>
      </c>
      <c r="G26" s="43">
        <f t="shared" si="4"/>
        <v>0</v>
      </c>
    </row>
    <row r="27" spans="1:7" ht="39.6" x14ac:dyDescent="0.3">
      <c r="A27" s="34">
        <f t="shared" si="5"/>
        <v>18</v>
      </c>
      <c r="B27" s="19" t="s">
        <v>118</v>
      </c>
      <c r="C27" s="18" t="s">
        <v>48</v>
      </c>
      <c r="D27" s="19" t="s">
        <v>6</v>
      </c>
      <c r="E27" s="26">
        <v>20019</v>
      </c>
      <c r="F27" s="21">
        <v>0</v>
      </c>
      <c r="G27" s="43">
        <f t="shared" si="4"/>
        <v>0</v>
      </c>
    </row>
    <row r="28" spans="1:7" ht="27" x14ac:dyDescent="0.3">
      <c r="A28" s="34">
        <f t="shared" si="5"/>
        <v>19</v>
      </c>
      <c r="B28" s="19" t="s">
        <v>118</v>
      </c>
      <c r="C28" s="27" t="s">
        <v>55</v>
      </c>
      <c r="D28" s="19" t="s">
        <v>54</v>
      </c>
      <c r="E28" s="22">
        <v>86</v>
      </c>
      <c r="F28" s="21">
        <v>0</v>
      </c>
      <c r="G28" s="43">
        <f t="shared" si="4"/>
        <v>0</v>
      </c>
    </row>
    <row r="29" spans="1:7" ht="18" customHeight="1" x14ac:dyDescent="0.3">
      <c r="A29" s="12"/>
      <c r="B29" s="13"/>
      <c r="C29" s="14" t="s">
        <v>91</v>
      </c>
      <c r="D29" s="15"/>
      <c r="E29" s="16"/>
      <c r="F29" s="15"/>
      <c r="G29" s="42"/>
    </row>
    <row r="30" spans="1:7" ht="32.25" customHeight="1" x14ac:dyDescent="0.3">
      <c r="A30" s="34">
        <f>A28+1</f>
        <v>20</v>
      </c>
      <c r="B30" s="17" t="s">
        <v>119</v>
      </c>
      <c r="C30" s="18" t="s">
        <v>92</v>
      </c>
      <c r="D30" s="19" t="s">
        <v>6</v>
      </c>
      <c r="E30" s="22">
        <v>2940</v>
      </c>
      <c r="F30" s="21">
        <v>0</v>
      </c>
      <c r="G30" s="43">
        <f t="shared" ref="G30:G33" si="6">E30*F30</f>
        <v>0</v>
      </c>
    </row>
    <row r="31" spans="1:7" ht="40.5" customHeight="1" x14ac:dyDescent="0.3">
      <c r="A31" s="34">
        <f t="shared" ref="A31:A33" si="7">A30+1</f>
        <v>21</v>
      </c>
      <c r="B31" s="17" t="s">
        <v>120</v>
      </c>
      <c r="C31" s="18" t="s">
        <v>50</v>
      </c>
      <c r="D31" s="19" t="s">
        <v>6</v>
      </c>
      <c r="E31" s="22">
        <v>19769</v>
      </c>
      <c r="F31" s="21">
        <v>0</v>
      </c>
      <c r="G31" s="43">
        <f t="shared" si="6"/>
        <v>0</v>
      </c>
    </row>
    <row r="32" spans="1:7" ht="42" customHeight="1" x14ac:dyDescent="0.3">
      <c r="A32" s="34">
        <f t="shared" si="7"/>
        <v>22</v>
      </c>
      <c r="B32" s="17" t="s">
        <v>119</v>
      </c>
      <c r="C32" s="18" t="s">
        <v>53</v>
      </c>
      <c r="D32" s="19" t="s">
        <v>6</v>
      </c>
      <c r="E32" s="22">
        <v>19566</v>
      </c>
      <c r="F32" s="21">
        <v>0</v>
      </c>
      <c r="G32" s="43">
        <f t="shared" si="6"/>
        <v>0</v>
      </c>
    </row>
    <row r="33" spans="1:7" ht="37.5" customHeight="1" x14ac:dyDescent="0.3">
      <c r="A33" s="34">
        <f t="shared" si="7"/>
        <v>23</v>
      </c>
      <c r="B33" s="17" t="s">
        <v>21</v>
      </c>
      <c r="C33" s="25" t="s">
        <v>49</v>
      </c>
      <c r="D33" s="19" t="s">
        <v>6</v>
      </c>
      <c r="E33" s="22">
        <v>3280</v>
      </c>
      <c r="F33" s="21">
        <v>0</v>
      </c>
      <c r="G33" s="43">
        <f t="shared" si="6"/>
        <v>0</v>
      </c>
    </row>
    <row r="34" spans="1:7" ht="19.5" customHeight="1" x14ac:dyDescent="0.3">
      <c r="A34" s="12"/>
      <c r="B34" s="13"/>
      <c r="C34" s="14" t="s">
        <v>93</v>
      </c>
      <c r="D34" s="15"/>
      <c r="E34" s="16"/>
      <c r="F34" s="15"/>
      <c r="G34" s="42"/>
    </row>
    <row r="35" spans="1:7" ht="32.25" customHeight="1" x14ac:dyDescent="0.3">
      <c r="A35" s="34">
        <f>A33+1</f>
        <v>24</v>
      </c>
      <c r="B35" s="17" t="s">
        <v>23</v>
      </c>
      <c r="C35" s="18" t="s">
        <v>37</v>
      </c>
      <c r="D35" s="19" t="s">
        <v>7</v>
      </c>
      <c r="E35" s="22">
        <v>213</v>
      </c>
      <c r="F35" s="21">
        <v>0</v>
      </c>
      <c r="G35" s="43">
        <f t="shared" si="2"/>
        <v>0</v>
      </c>
    </row>
    <row r="36" spans="1:7" ht="26.4" x14ac:dyDescent="0.3">
      <c r="A36" s="34">
        <f t="shared" ref="A36:A46" si="8">A35+1</f>
        <v>25</v>
      </c>
      <c r="B36" s="17" t="s">
        <v>39</v>
      </c>
      <c r="C36" s="18" t="s">
        <v>38</v>
      </c>
      <c r="D36" s="19" t="s">
        <v>7</v>
      </c>
      <c r="E36" s="22">
        <v>858</v>
      </c>
      <c r="F36" s="21">
        <v>0</v>
      </c>
      <c r="G36" s="43">
        <f t="shared" si="2"/>
        <v>0</v>
      </c>
    </row>
    <row r="37" spans="1:7" x14ac:dyDescent="0.3">
      <c r="A37" s="34">
        <f t="shared" si="8"/>
        <v>26</v>
      </c>
      <c r="B37" s="17" t="s">
        <v>27</v>
      </c>
      <c r="C37" s="18" t="s">
        <v>40</v>
      </c>
      <c r="D37" s="19" t="s">
        <v>6</v>
      </c>
      <c r="E37" s="26">
        <v>220</v>
      </c>
      <c r="F37" s="21">
        <v>0</v>
      </c>
      <c r="G37" s="43">
        <f t="shared" si="2"/>
        <v>0</v>
      </c>
    </row>
    <row r="38" spans="1:7" ht="26.4" x14ac:dyDescent="0.3">
      <c r="A38" s="34">
        <f t="shared" si="8"/>
        <v>27</v>
      </c>
      <c r="B38" s="17" t="s">
        <v>121</v>
      </c>
      <c r="C38" s="18" t="s">
        <v>42</v>
      </c>
      <c r="D38" s="19" t="s">
        <v>7</v>
      </c>
      <c r="E38" s="22">
        <v>452</v>
      </c>
      <c r="F38" s="21">
        <v>0</v>
      </c>
      <c r="G38" s="43">
        <f t="shared" si="2"/>
        <v>0</v>
      </c>
    </row>
    <row r="39" spans="1:7" ht="26.4" x14ac:dyDescent="0.3">
      <c r="A39" s="34">
        <f t="shared" si="8"/>
        <v>28</v>
      </c>
      <c r="B39" s="17" t="s">
        <v>121</v>
      </c>
      <c r="C39" s="18" t="s">
        <v>19</v>
      </c>
      <c r="D39" s="19" t="s">
        <v>8</v>
      </c>
      <c r="E39" s="22">
        <v>68</v>
      </c>
      <c r="F39" s="21">
        <v>0</v>
      </c>
      <c r="G39" s="43">
        <f t="shared" si="2"/>
        <v>0</v>
      </c>
    </row>
    <row r="40" spans="1:7" ht="26.4" x14ac:dyDescent="0.3">
      <c r="A40" s="34">
        <f t="shared" si="8"/>
        <v>29</v>
      </c>
      <c r="B40" s="17" t="s">
        <v>122</v>
      </c>
      <c r="C40" s="18" t="s">
        <v>62</v>
      </c>
      <c r="D40" s="19" t="s">
        <v>7</v>
      </c>
      <c r="E40" s="22">
        <v>34</v>
      </c>
      <c r="F40" s="21">
        <v>0</v>
      </c>
      <c r="G40" s="43">
        <f t="shared" si="2"/>
        <v>0</v>
      </c>
    </row>
    <row r="41" spans="1:7" ht="26.4" x14ac:dyDescent="0.3">
      <c r="A41" s="34">
        <f t="shared" si="8"/>
        <v>30</v>
      </c>
      <c r="B41" s="17" t="s">
        <v>122</v>
      </c>
      <c r="C41" s="18" t="s">
        <v>108</v>
      </c>
      <c r="D41" s="19" t="s">
        <v>7</v>
      </c>
      <c r="E41" s="22">
        <v>10</v>
      </c>
      <c r="F41" s="21">
        <v>0</v>
      </c>
      <c r="G41" s="43">
        <f t="shared" si="2"/>
        <v>0</v>
      </c>
    </row>
    <row r="42" spans="1:7" ht="26.4" x14ac:dyDescent="0.3">
      <c r="A42" s="34">
        <f t="shared" si="8"/>
        <v>31</v>
      </c>
      <c r="B42" s="17" t="s">
        <v>122</v>
      </c>
      <c r="C42" s="18" t="s">
        <v>43</v>
      </c>
      <c r="D42" s="19" t="s">
        <v>8</v>
      </c>
      <c r="E42" s="22">
        <v>10</v>
      </c>
      <c r="F42" s="21">
        <v>0</v>
      </c>
      <c r="G42" s="43">
        <f t="shared" si="2"/>
        <v>0</v>
      </c>
    </row>
    <row r="43" spans="1:7" ht="26.4" x14ac:dyDescent="0.3">
      <c r="A43" s="34">
        <f t="shared" si="8"/>
        <v>32</v>
      </c>
      <c r="B43" s="17" t="s">
        <v>22</v>
      </c>
      <c r="C43" s="18" t="s">
        <v>109</v>
      </c>
      <c r="D43" s="19" t="s">
        <v>8</v>
      </c>
      <c r="E43" s="22">
        <v>24</v>
      </c>
      <c r="F43" s="21">
        <v>0</v>
      </c>
      <c r="G43" s="43">
        <f t="shared" si="2"/>
        <v>0</v>
      </c>
    </row>
    <row r="44" spans="1:7" ht="26.4" x14ac:dyDescent="0.3">
      <c r="A44" s="34">
        <f t="shared" si="8"/>
        <v>33</v>
      </c>
      <c r="B44" s="18" t="s">
        <v>44</v>
      </c>
      <c r="C44" s="18" t="s">
        <v>45</v>
      </c>
      <c r="D44" s="19" t="s">
        <v>6</v>
      </c>
      <c r="E44" s="22">
        <v>15</v>
      </c>
      <c r="F44" s="21">
        <v>0</v>
      </c>
      <c r="G44" s="43">
        <f t="shared" si="2"/>
        <v>0</v>
      </c>
    </row>
    <row r="45" spans="1:7" ht="28.5" customHeight="1" x14ac:dyDescent="0.3">
      <c r="A45" s="34">
        <f t="shared" si="8"/>
        <v>34</v>
      </c>
      <c r="B45" s="17" t="s">
        <v>22</v>
      </c>
      <c r="C45" s="18" t="s">
        <v>46</v>
      </c>
      <c r="D45" s="19" t="s">
        <v>8</v>
      </c>
      <c r="E45" s="22">
        <v>5</v>
      </c>
      <c r="F45" s="21">
        <v>0</v>
      </c>
      <c r="G45" s="43">
        <f t="shared" si="2"/>
        <v>0</v>
      </c>
    </row>
    <row r="46" spans="1:7" ht="32.25" customHeight="1" x14ac:dyDescent="0.3">
      <c r="A46" s="34">
        <f t="shared" si="8"/>
        <v>35</v>
      </c>
      <c r="B46" s="17" t="s">
        <v>22</v>
      </c>
      <c r="C46" s="18" t="s">
        <v>47</v>
      </c>
      <c r="D46" s="19" t="s">
        <v>7</v>
      </c>
      <c r="E46" s="22">
        <v>280</v>
      </c>
      <c r="F46" s="21">
        <v>0</v>
      </c>
      <c r="G46" s="43">
        <f t="shared" si="2"/>
        <v>0</v>
      </c>
    </row>
    <row r="47" spans="1:7" ht="15.75" customHeight="1" x14ac:dyDescent="0.3">
      <c r="A47" s="12"/>
      <c r="B47" s="13"/>
      <c r="C47" s="14" t="s">
        <v>94</v>
      </c>
      <c r="D47" s="15"/>
      <c r="E47" s="16"/>
      <c r="F47" s="15"/>
      <c r="G47" s="42"/>
    </row>
    <row r="48" spans="1:7" ht="24.75" customHeight="1" x14ac:dyDescent="0.3">
      <c r="A48" s="34">
        <f>A46+1</f>
        <v>36</v>
      </c>
      <c r="B48" s="17" t="s">
        <v>24</v>
      </c>
      <c r="C48" s="18" t="s">
        <v>110</v>
      </c>
      <c r="D48" s="19" t="s">
        <v>6</v>
      </c>
      <c r="E48" s="22">
        <v>3712</v>
      </c>
      <c r="F48" s="21">
        <v>0</v>
      </c>
      <c r="G48" s="43">
        <f t="shared" ref="G48:G51" si="9">E48*F48</f>
        <v>0</v>
      </c>
    </row>
    <row r="49" spans="1:7" ht="26.4" x14ac:dyDescent="0.3">
      <c r="A49" s="34">
        <f t="shared" ref="A49:A51" si="10">A48+1</f>
        <v>37</v>
      </c>
      <c r="B49" s="17" t="s">
        <v>25</v>
      </c>
      <c r="C49" s="18" t="s">
        <v>20</v>
      </c>
      <c r="D49" s="19" t="s">
        <v>7</v>
      </c>
      <c r="E49" s="26">
        <v>1483</v>
      </c>
      <c r="F49" s="21">
        <v>0</v>
      </c>
      <c r="G49" s="43">
        <f t="shared" si="9"/>
        <v>0</v>
      </c>
    </row>
    <row r="50" spans="1:7" ht="30.75" customHeight="1" x14ac:dyDescent="0.3">
      <c r="A50" s="34">
        <f t="shared" si="10"/>
        <v>38</v>
      </c>
      <c r="B50" s="17" t="s">
        <v>26</v>
      </c>
      <c r="C50" s="18" t="s">
        <v>111</v>
      </c>
      <c r="D50" s="19" t="s">
        <v>7</v>
      </c>
      <c r="E50" s="22">
        <v>4590</v>
      </c>
      <c r="F50" s="21">
        <v>0</v>
      </c>
      <c r="G50" s="43">
        <f t="shared" si="9"/>
        <v>0</v>
      </c>
    </row>
    <row r="51" spans="1:7" x14ac:dyDescent="0.3">
      <c r="A51" s="34">
        <f t="shared" si="10"/>
        <v>39</v>
      </c>
      <c r="B51" s="17" t="s">
        <v>26</v>
      </c>
      <c r="C51" s="18" t="s">
        <v>41</v>
      </c>
      <c r="D51" s="19" t="s">
        <v>7</v>
      </c>
      <c r="E51" s="22">
        <v>40</v>
      </c>
      <c r="F51" s="21">
        <v>0</v>
      </c>
      <c r="G51" s="43">
        <f t="shared" si="9"/>
        <v>0</v>
      </c>
    </row>
    <row r="52" spans="1:7" x14ac:dyDescent="0.3">
      <c r="A52" s="12"/>
      <c r="B52" s="13"/>
      <c r="C52" s="14" t="s">
        <v>95</v>
      </c>
      <c r="D52" s="15"/>
      <c r="E52" s="16"/>
      <c r="F52" s="15"/>
      <c r="G52" s="42"/>
    </row>
    <row r="53" spans="1:7" ht="26.4" x14ac:dyDescent="0.3">
      <c r="A53" s="34">
        <f>A51+1</f>
        <v>40</v>
      </c>
      <c r="B53" s="17" t="s">
        <v>35</v>
      </c>
      <c r="C53" s="18" t="s">
        <v>112</v>
      </c>
      <c r="D53" s="19" t="s">
        <v>6</v>
      </c>
      <c r="E53" s="22">
        <v>5347.5</v>
      </c>
      <c r="F53" s="21">
        <v>0</v>
      </c>
      <c r="G53" s="43">
        <f t="shared" si="2"/>
        <v>0</v>
      </c>
    </row>
    <row r="54" spans="1:7" ht="26.4" x14ac:dyDescent="0.3">
      <c r="A54" s="34">
        <f t="shared" ref="A54:A58" si="11">A53+1</f>
        <v>41</v>
      </c>
      <c r="B54" s="18" t="s">
        <v>52</v>
      </c>
      <c r="C54" s="18" t="s">
        <v>113</v>
      </c>
      <c r="D54" s="19" t="s">
        <v>8</v>
      </c>
      <c r="E54" s="22">
        <v>1</v>
      </c>
      <c r="F54" s="21">
        <v>0</v>
      </c>
      <c r="G54" s="43">
        <f t="shared" si="2"/>
        <v>0</v>
      </c>
    </row>
    <row r="55" spans="1:7" ht="39.6" x14ac:dyDescent="0.3">
      <c r="A55" s="34">
        <f t="shared" si="11"/>
        <v>42</v>
      </c>
      <c r="B55" s="25" t="s">
        <v>124</v>
      </c>
      <c r="C55" s="18" t="s">
        <v>59</v>
      </c>
      <c r="D55" s="19" t="s">
        <v>5</v>
      </c>
      <c r="E55" s="21">
        <v>4</v>
      </c>
      <c r="F55" s="21">
        <v>0</v>
      </c>
      <c r="G55" s="43">
        <f t="shared" si="2"/>
        <v>0</v>
      </c>
    </row>
    <row r="56" spans="1:7" ht="39.6" x14ac:dyDescent="0.3">
      <c r="A56" s="34">
        <f t="shared" si="11"/>
        <v>43</v>
      </c>
      <c r="B56" s="25" t="s">
        <v>125</v>
      </c>
      <c r="C56" s="18" t="s">
        <v>60</v>
      </c>
      <c r="D56" s="19" t="s">
        <v>5</v>
      </c>
      <c r="E56" s="21">
        <v>24</v>
      </c>
      <c r="F56" s="21">
        <v>0</v>
      </c>
      <c r="G56" s="43">
        <f t="shared" si="2"/>
        <v>0</v>
      </c>
    </row>
    <row r="57" spans="1:7" ht="39.6" x14ac:dyDescent="0.3">
      <c r="A57" s="34">
        <f t="shared" si="11"/>
        <v>44</v>
      </c>
      <c r="B57" s="25" t="s">
        <v>126</v>
      </c>
      <c r="C57" s="18" t="s">
        <v>61</v>
      </c>
      <c r="D57" s="19" t="s">
        <v>8</v>
      </c>
      <c r="E57" s="21">
        <v>5</v>
      </c>
      <c r="F57" s="21">
        <v>0</v>
      </c>
      <c r="G57" s="43">
        <f t="shared" si="2"/>
        <v>0</v>
      </c>
    </row>
    <row r="58" spans="1:7" ht="26.4" x14ac:dyDescent="0.3">
      <c r="A58" s="34">
        <f t="shared" si="11"/>
        <v>45</v>
      </c>
      <c r="B58" s="18" t="s">
        <v>52</v>
      </c>
      <c r="C58" s="30" t="s">
        <v>65</v>
      </c>
      <c r="D58" s="31" t="s">
        <v>8</v>
      </c>
      <c r="E58" s="21">
        <v>1</v>
      </c>
      <c r="F58" s="32">
        <v>0</v>
      </c>
      <c r="G58" s="43">
        <f t="shared" si="2"/>
        <v>0</v>
      </c>
    </row>
    <row r="59" spans="1:7" ht="19.5" customHeight="1" x14ac:dyDescent="0.3">
      <c r="A59" s="12"/>
      <c r="B59" s="13"/>
      <c r="C59" s="14" t="s">
        <v>96</v>
      </c>
      <c r="D59" s="15"/>
      <c r="E59" s="16"/>
      <c r="F59" s="15"/>
      <c r="G59" s="42"/>
    </row>
    <row r="60" spans="1:7" x14ac:dyDescent="0.3">
      <c r="A60" s="34">
        <f>A58+1</f>
        <v>46</v>
      </c>
      <c r="B60" s="28" t="s">
        <v>29</v>
      </c>
      <c r="C60" s="18" t="s">
        <v>114</v>
      </c>
      <c r="D60" s="19" t="s">
        <v>8</v>
      </c>
      <c r="E60" s="29">
        <v>23</v>
      </c>
      <c r="F60" s="21">
        <v>0</v>
      </c>
      <c r="G60" s="43">
        <f t="shared" ref="G60:G68" si="12">E60*F60</f>
        <v>0</v>
      </c>
    </row>
    <row r="61" spans="1:7" ht="26.4" x14ac:dyDescent="0.3">
      <c r="A61" s="34">
        <f t="shared" ref="A61:A68" si="13">A60+1</f>
        <v>47</v>
      </c>
      <c r="B61" s="28" t="s">
        <v>29</v>
      </c>
      <c r="C61" s="18" t="s">
        <v>115</v>
      </c>
      <c r="D61" s="19" t="s">
        <v>8</v>
      </c>
      <c r="E61" s="29">
        <v>17</v>
      </c>
      <c r="F61" s="21">
        <v>0</v>
      </c>
      <c r="G61" s="43">
        <f t="shared" si="12"/>
        <v>0</v>
      </c>
    </row>
    <row r="62" spans="1:7" ht="26.4" x14ac:dyDescent="0.3">
      <c r="A62" s="34">
        <f t="shared" si="13"/>
        <v>48</v>
      </c>
      <c r="B62" s="28" t="s">
        <v>29</v>
      </c>
      <c r="C62" s="18" t="s">
        <v>51</v>
      </c>
      <c r="D62" s="19" t="s">
        <v>8</v>
      </c>
      <c r="E62" s="29">
        <v>44</v>
      </c>
      <c r="F62" s="21">
        <v>0</v>
      </c>
      <c r="G62" s="43">
        <f t="shared" si="12"/>
        <v>0</v>
      </c>
    </row>
    <row r="63" spans="1:7" x14ac:dyDescent="0.3">
      <c r="A63" s="34">
        <f t="shared" si="13"/>
        <v>49</v>
      </c>
      <c r="B63" s="28" t="s">
        <v>29</v>
      </c>
      <c r="C63" s="18" t="s">
        <v>98</v>
      </c>
      <c r="D63" s="19" t="s">
        <v>5</v>
      </c>
      <c r="E63" s="29">
        <v>2</v>
      </c>
      <c r="F63" s="21">
        <v>0</v>
      </c>
      <c r="G63" s="43">
        <f t="shared" si="12"/>
        <v>0</v>
      </c>
    </row>
    <row r="64" spans="1:7" ht="26.4" x14ac:dyDescent="0.3">
      <c r="A64" s="34">
        <f t="shared" si="13"/>
        <v>50</v>
      </c>
      <c r="B64" s="28" t="s">
        <v>28</v>
      </c>
      <c r="C64" s="18" t="s">
        <v>69</v>
      </c>
      <c r="D64" s="19" t="s">
        <v>6</v>
      </c>
      <c r="E64" s="29">
        <v>908.78</v>
      </c>
      <c r="F64" s="21">
        <v>0</v>
      </c>
      <c r="G64" s="43">
        <f t="shared" si="12"/>
        <v>0</v>
      </c>
    </row>
    <row r="65" spans="1:7" ht="26.4" x14ac:dyDescent="0.3">
      <c r="A65" s="34">
        <f t="shared" si="13"/>
        <v>51</v>
      </c>
      <c r="B65" s="28" t="s">
        <v>28</v>
      </c>
      <c r="C65" s="30" t="s">
        <v>64</v>
      </c>
      <c r="D65" s="19" t="s">
        <v>6</v>
      </c>
      <c r="E65" s="26">
        <v>72.45</v>
      </c>
      <c r="F65" s="21">
        <v>0</v>
      </c>
      <c r="G65" s="43">
        <f t="shared" si="12"/>
        <v>0</v>
      </c>
    </row>
    <row r="66" spans="1:7" x14ac:dyDescent="0.3">
      <c r="A66" s="34">
        <f t="shared" si="13"/>
        <v>52</v>
      </c>
      <c r="B66" s="28" t="s">
        <v>123</v>
      </c>
      <c r="C66" s="27" t="s">
        <v>116</v>
      </c>
      <c r="D66" s="19" t="s">
        <v>7</v>
      </c>
      <c r="E66" s="26">
        <v>304</v>
      </c>
      <c r="F66" s="22">
        <v>0</v>
      </c>
      <c r="G66" s="43">
        <f t="shared" si="12"/>
        <v>0</v>
      </c>
    </row>
    <row r="67" spans="1:7" ht="26.4" x14ac:dyDescent="0.3">
      <c r="A67" s="34">
        <f t="shared" si="13"/>
        <v>53</v>
      </c>
      <c r="B67" s="28" t="s">
        <v>123</v>
      </c>
      <c r="C67" s="18" t="s">
        <v>63</v>
      </c>
      <c r="D67" s="19" t="s">
        <v>7</v>
      </c>
      <c r="E67" s="29">
        <v>62</v>
      </c>
      <c r="F67" s="21">
        <v>0</v>
      </c>
      <c r="G67" s="43">
        <f t="shared" si="12"/>
        <v>0</v>
      </c>
    </row>
    <row r="68" spans="1:7" x14ac:dyDescent="0.3">
      <c r="A68" s="34">
        <f t="shared" si="13"/>
        <v>54</v>
      </c>
      <c r="B68" s="28" t="s">
        <v>123</v>
      </c>
      <c r="C68" s="5" t="s">
        <v>117</v>
      </c>
      <c r="D68" s="19" t="s">
        <v>8</v>
      </c>
      <c r="E68" s="29">
        <v>1</v>
      </c>
      <c r="F68" s="21">
        <v>0</v>
      </c>
      <c r="G68" s="43">
        <f t="shared" si="12"/>
        <v>0</v>
      </c>
    </row>
    <row r="69" spans="1:7" x14ac:dyDescent="0.3">
      <c r="A69" s="35"/>
      <c r="B69" s="36"/>
      <c r="C69" s="37" t="s">
        <v>88</v>
      </c>
      <c r="D69" s="38"/>
      <c r="E69" s="39"/>
      <c r="F69" s="40"/>
      <c r="G69" s="44"/>
    </row>
    <row r="70" spans="1:7" ht="27" x14ac:dyDescent="0.3">
      <c r="A70" s="34">
        <f>A68+1</f>
        <v>55</v>
      </c>
      <c r="B70" s="23" t="s">
        <v>70</v>
      </c>
      <c r="C70" s="18" t="s">
        <v>72</v>
      </c>
      <c r="D70" s="19" t="s">
        <v>5</v>
      </c>
      <c r="E70" s="21">
        <v>1</v>
      </c>
      <c r="F70" s="32">
        <v>0</v>
      </c>
      <c r="G70" s="43">
        <f t="shared" ref="G70:G78" si="14">E70*F70</f>
        <v>0</v>
      </c>
    </row>
    <row r="71" spans="1:7" ht="27" x14ac:dyDescent="0.3">
      <c r="A71" s="34">
        <f t="shared" ref="A71:A78" si="15">A70+1</f>
        <v>56</v>
      </c>
      <c r="B71" s="23" t="s">
        <v>71</v>
      </c>
      <c r="C71" s="18" t="s">
        <v>75</v>
      </c>
      <c r="D71" s="19" t="s">
        <v>8</v>
      </c>
      <c r="E71" s="21">
        <v>1</v>
      </c>
      <c r="F71" s="32">
        <v>0</v>
      </c>
      <c r="G71" s="43">
        <f t="shared" si="14"/>
        <v>0</v>
      </c>
    </row>
    <row r="72" spans="1:7" ht="27" x14ac:dyDescent="0.3">
      <c r="A72" s="34">
        <f t="shared" si="15"/>
        <v>57</v>
      </c>
      <c r="B72" s="23" t="s">
        <v>73</v>
      </c>
      <c r="C72" s="18" t="s">
        <v>76</v>
      </c>
      <c r="D72" s="19" t="s">
        <v>7</v>
      </c>
      <c r="E72" s="21">
        <v>10</v>
      </c>
      <c r="F72" s="32">
        <v>0</v>
      </c>
      <c r="G72" s="43">
        <f t="shared" si="14"/>
        <v>0</v>
      </c>
    </row>
    <row r="73" spans="1:7" ht="27" x14ac:dyDescent="0.3">
      <c r="A73" s="34">
        <f t="shared" si="15"/>
        <v>58</v>
      </c>
      <c r="B73" s="23" t="s">
        <v>74</v>
      </c>
      <c r="C73" s="18" t="s">
        <v>77</v>
      </c>
      <c r="D73" s="19" t="s">
        <v>7</v>
      </c>
      <c r="E73" s="21">
        <v>10</v>
      </c>
      <c r="F73" s="32">
        <v>0</v>
      </c>
      <c r="G73" s="43">
        <f t="shared" si="14"/>
        <v>0</v>
      </c>
    </row>
    <row r="74" spans="1:7" ht="27" x14ac:dyDescent="0.3">
      <c r="A74" s="34">
        <f t="shared" si="15"/>
        <v>59</v>
      </c>
      <c r="B74" s="23" t="s">
        <v>78</v>
      </c>
      <c r="C74" s="18" t="s">
        <v>80</v>
      </c>
      <c r="D74" s="19" t="s">
        <v>7</v>
      </c>
      <c r="E74" s="21">
        <v>10</v>
      </c>
      <c r="F74" s="32">
        <v>0</v>
      </c>
      <c r="G74" s="43">
        <f t="shared" si="14"/>
        <v>0</v>
      </c>
    </row>
    <row r="75" spans="1:7" ht="27" x14ac:dyDescent="0.3">
      <c r="A75" s="34">
        <f t="shared" si="15"/>
        <v>60</v>
      </c>
      <c r="B75" s="23" t="s">
        <v>79</v>
      </c>
      <c r="C75" s="18" t="s">
        <v>81</v>
      </c>
      <c r="D75" s="19" t="s">
        <v>7</v>
      </c>
      <c r="E75" s="21">
        <v>10</v>
      </c>
      <c r="F75" s="32">
        <v>0</v>
      </c>
      <c r="G75" s="43">
        <f t="shared" si="14"/>
        <v>0</v>
      </c>
    </row>
    <row r="76" spans="1:7" ht="27" x14ac:dyDescent="0.3">
      <c r="A76" s="34">
        <f t="shared" si="15"/>
        <v>61</v>
      </c>
      <c r="B76" s="23" t="s">
        <v>82</v>
      </c>
      <c r="C76" s="18" t="s">
        <v>100</v>
      </c>
      <c r="D76" s="19" t="s">
        <v>7</v>
      </c>
      <c r="E76" s="21">
        <v>10</v>
      </c>
      <c r="F76" s="32">
        <v>0</v>
      </c>
      <c r="G76" s="43">
        <f t="shared" si="14"/>
        <v>0</v>
      </c>
    </row>
    <row r="77" spans="1:7" ht="46.5" customHeight="1" x14ac:dyDescent="0.3">
      <c r="A77" s="34">
        <f t="shared" si="15"/>
        <v>62</v>
      </c>
      <c r="B77" s="23" t="s">
        <v>70</v>
      </c>
      <c r="C77" s="18" t="s">
        <v>83</v>
      </c>
      <c r="D77" s="19" t="s">
        <v>8</v>
      </c>
      <c r="E77" s="21">
        <v>1</v>
      </c>
      <c r="F77" s="32">
        <v>0</v>
      </c>
      <c r="G77" s="43">
        <f t="shared" si="14"/>
        <v>0</v>
      </c>
    </row>
    <row r="78" spans="1:7" ht="27.6" thickBot="1" x14ac:dyDescent="0.35">
      <c r="A78" s="34">
        <f t="shared" si="15"/>
        <v>63</v>
      </c>
      <c r="B78" s="23" t="s">
        <v>84</v>
      </c>
      <c r="C78" s="49" t="s">
        <v>99</v>
      </c>
      <c r="D78" s="50" t="s">
        <v>8</v>
      </c>
      <c r="E78" s="51">
        <v>1</v>
      </c>
      <c r="F78" s="52">
        <v>0</v>
      </c>
      <c r="G78" s="53">
        <f t="shared" si="14"/>
        <v>0</v>
      </c>
    </row>
    <row r="79" spans="1:7" ht="15" thickBot="1" x14ac:dyDescent="0.35">
      <c r="A79" s="33"/>
      <c r="B79" s="47"/>
      <c r="C79" s="57" t="s">
        <v>89</v>
      </c>
      <c r="D79" s="58"/>
      <c r="E79" s="59"/>
      <c r="F79" s="60"/>
      <c r="G79" s="61">
        <f>SUM(G8:G78)</f>
        <v>0</v>
      </c>
    </row>
    <row r="80" spans="1:7" ht="15" thickBot="1" x14ac:dyDescent="0.35">
      <c r="A80" s="33"/>
      <c r="B80" s="47"/>
      <c r="C80" s="57" t="s">
        <v>30</v>
      </c>
      <c r="D80" s="58"/>
      <c r="E80" s="59"/>
      <c r="F80" s="60"/>
      <c r="G80" s="64">
        <f>G79*0.23</f>
        <v>0</v>
      </c>
    </row>
    <row r="81" spans="1:7" ht="15" thickBot="1" x14ac:dyDescent="0.35">
      <c r="A81" s="33"/>
      <c r="B81" s="48"/>
      <c r="C81" s="62" t="s">
        <v>90</v>
      </c>
      <c r="D81" s="54"/>
      <c r="E81" s="55"/>
      <c r="F81" s="56"/>
      <c r="G81" s="63">
        <f>G79+G80</f>
        <v>0</v>
      </c>
    </row>
    <row r="82" spans="1:7" x14ac:dyDescent="0.3">
      <c r="A82" s="65"/>
      <c r="B82" s="66"/>
      <c r="C82" s="67"/>
      <c r="D82" s="68"/>
      <c r="E82" s="68"/>
      <c r="F82" s="68"/>
      <c r="G82" s="69"/>
    </row>
    <row r="84" spans="1:7" x14ac:dyDescent="0.3">
      <c r="F84" s="3" t="s">
        <v>130</v>
      </c>
    </row>
    <row r="85" spans="1:7" ht="27.75" customHeight="1" x14ac:dyDescent="0.3">
      <c r="E85" s="71" t="s">
        <v>131</v>
      </c>
      <c r="F85" s="71"/>
      <c r="G85" s="71"/>
    </row>
  </sheetData>
  <mergeCells count="4">
    <mergeCell ref="E1:G1"/>
    <mergeCell ref="E85:G85"/>
    <mergeCell ref="B4:E4"/>
    <mergeCell ref="B2:D2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  <rowBreaks count="1" manualBreakCount="1">
    <brk id="4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G560</dc:creator>
  <cp:lastModifiedBy>PZDP w Radomiu</cp:lastModifiedBy>
  <cp:lastPrinted>2019-01-17T08:19:17Z</cp:lastPrinted>
  <dcterms:created xsi:type="dcterms:W3CDTF">2017-11-08T10:26:54Z</dcterms:created>
  <dcterms:modified xsi:type="dcterms:W3CDTF">2019-01-18T12:04:54Z</dcterms:modified>
</cp:coreProperties>
</file>