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865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'01_2012'!$A$1:$G$51</definedName>
  </definedNames>
  <calcPr fullCalcOnLoad="1" fullPrecision="0"/>
</workbook>
</file>

<file path=xl/sharedStrings.xml><?xml version="1.0" encoding="utf-8"?>
<sst xmlns="http://schemas.openxmlformats.org/spreadsheetml/2006/main" count="145" uniqueCount="113">
  <si>
    <t>Numer</t>
  </si>
  <si>
    <t>Podstawa</t>
  </si>
  <si>
    <t>Opis</t>
  </si>
  <si>
    <t>Jednostka miary</t>
  </si>
  <si>
    <t>Ilość</t>
  </si>
  <si>
    <t>Cena jednostkowa</t>
  </si>
  <si>
    <t>Wartość zł</t>
  </si>
  <si>
    <t>Wartość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</si>
  <si>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</si>
  <si>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</si>
  <si>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</si>
  <si>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</si>
  <si>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</si>
  <si>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</si>
  <si>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</si>
  <si>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</si>
  <si>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</si>
  <si>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</si>
  <si>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</si>
  <si>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ODWODNIENIE KORPUSU DROGOWEGO</t>
  </si>
  <si>
    <t>5</t>
  </si>
  <si>
    <t>D-04.04.02</t>
  </si>
  <si>
    <t>D-05.03.05</t>
  </si>
  <si>
    <t>8</t>
  </si>
  <si>
    <t>12</t>
  </si>
  <si>
    <t>NAWIERZCHNIE ASFALTOWE</t>
  </si>
  <si>
    <t>D-06.03.01a</t>
  </si>
  <si>
    <t>D-04.01.01</t>
  </si>
  <si>
    <t>NAPRAWA PRZEŁOMÓW</t>
  </si>
  <si>
    <t>D-04.02.01</t>
  </si>
  <si>
    <t>REMOTY WŁĄCZEŃ DRÓG LOKALNYCH</t>
  </si>
  <si>
    <t xml:space="preserve">Korytowanie gł. 30 cm, wykonywanie mechaniczne w gruncie kat. II-VI </t>
  </si>
  <si>
    <t>Nawierzchnia z kruszywa łamanego 0/31,5, grubość warstwy po zagęszczeniu 20 cm</t>
  </si>
  <si>
    <t>13</t>
  </si>
  <si>
    <t>14</t>
  </si>
  <si>
    <t>15</t>
  </si>
  <si>
    <t>16</t>
  </si>
  <si>
    <t>17</t>
  </si>
  <si>
    <t>D – 03.01.03 b</t>
  </si>
  <si>
    <t>18</t>
  </si>
  <si>
    <t>Wycinka krzaków zlokalizowanych w rowach wraz z transportem poza teren budowy</t>
  </si>
  <si>
    <t>D-01.02.01</t>
  </si>
  <si>
    <t>REMONT ZJAZDÓW INDYWIDUALNYCH</t>
  </si>
  <si>
    <t xml:space="preserve">D – 04.01.01 </t>
  </si>
  <si>
    <t>Koryta o głębokości 30 cm na całej szerokości zjazdu wykonywane w gruncie kat. II-IV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</si>
  <si>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</si>
  <si>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</si>
  <si>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</si>
  <si>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</si>
  <si>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>4</t>
  </si>
  <si>
    <t>19</t>
  </si>
  <si>
    <t>Nawierzchnia z kruszywa łamanego 0/63, grubość warstwy po zagęszczeniu 20 cm</t>
  </si>
  <si>
    <t>m.</t>
  </si>
  <si>
    <t>3</t>
  </si>
  <si>
    <t>6</t>
  </si>
  <si>
    <t>7</t>
  </si>
  <si>
    <t>9</t>
  </si>
  <si>
    <t>10</t>
  </si>
  <si>
    <t>11</t>
  </si>
  <si>
    <t xml:space="preserve">Nawierzchnie z mieszanek mineralno-bitumicznych AC S 11, warstwa asfaltowa ścieralna, grubości 4·cm
                                             </t>
  </si>
  <si>
    <t xml:space="preserve">Umocnienie pobocza kruszywem łamanym 0/31,5, grubość warstwy po zagęszczniu średnio 12 cm, 
                                                                                         </t>
  </si>
  <si>
    <t>D.01.02.02</t>
  </si>
  <si>
    <t xml:space="preserve">Mechaniczne oczyszczenie i skropienie emulsją asfaltową na zimno podbudowy i nawierzchni bitumicznej                                                 
</t>
  </si>
  <si>
    <t xml:space="preserve">W-wa wyrównawcza z betonu asfaltowego AC W 16, średnio 200kg/m2                               
</t>
  </si>
  <si>
    <r>
      <rPr>
        <sz val="8"/>
        <color indexed="8"/>
        <rFont val="Times New Roman"/>
        <family val="1"/>
      </rPr>
      <t>Zdjęcie  warstwy  humusu gr.10 cm  wraz z transportem  na  odkład</t>
    </r>
    <r>
      <rPr>
        <sz val="8"/>
        <color indexed="8"/>
        <rFont val="Times New Roman"/>
        <family val="1"/>
      </rPr>
      <t xml:space="preserve">
                                                                                         </t>
    </r>
  </si>
  <si>
    <t>t</t>
  </si>
  <si>
    <t>20</t>
  </si>
  <si>
    <t>21</t>
  </si>
  <si>
    <t>22</t>
  </si>
  <si>
    <t>23</t>
  </si>
  <si>
    <t xml:space="preserve">Wykonanie i zagęszczenie warstwy odsączającej, grubość po zagęszczeniu 10 cm                                                                                                       </t>
  </si>
  <si>
    <t>Wykonanie i zagęszczenie warstwy odsączającej, grubość warstwy po zagęszczeniu 10 cm</t>
  </si>
  <si>
    <t>Remont drogi powiatowej nr 3505W Jaszowice – Wacławów – Sławno                                                         km  2+095 - km 3+690, L=1595 m, gmina Wolanów</t>
  </si>
  <si>
    <t>ha</t>
  </si>
  <si>
    <t>25</t>
  </si>
  <si>
    <t>D –06.01.01</t>
  </si>
  <si>
    <t>26</t>
  </si>
  <si>
    <t xml:space="preserve">D – 08.05.01 </t>
  </si>
  <si>
    <t>WYMIANA PRZEPUSTU</t>
  </si>
  <si>
    <t>D 01.02.04</t>
  </si>
  <si>
    <t>Rozbiórka konstrukcji nawierzchni</t>
  </si>
  <si>
    <t>D-03.01.03a</t>
  </si>
  <si>
    <t>Ułożenie przepustu rurowego PEHD  o średnicy 80 cm pod drogą na ławie żwirowej, gr. warstwy po zagęszczeniu 20 cm</t>
  </si>
  <si>
    <t>D - 03.01.01</t>
  </si>
  <si>
    <t>Przepust rurowy -wykonanie ścianek czołowych dla rury Fi·80·cm</t>
  </si>
  <si>
    <t>szt</t>
  </si>
  <si>
    <t>Ścianki czołowe przepustów pod zjazdami dla rur o średnicy 50 cm</t>
  </si>
  <si>
    <t>Rury PEHD o średnicy 50 cm przepustów pod zjazdami wraz z wykonaniem ławy</t>
  </si>
  <si>
    <t xml:space="preserve">D – 05.03.23 </t>
  </si>
  <si>
    <t xml:space="preserve">Rozebranie i przełożenie nawierzchni z kostki brukowej na zjazdach o gr. 8 cm na podsypce cementowo piaskowej, spoiny wypełnione piaskiem </t>
  </si>
  <si>
    <t>dobudowa przepustu - ułożenie przepustu rurowego PEHD  o średnicy 40 cm pod drogą na ławie żwirowej, gr. warstwy po zagęszczeniu 20 cm</t>
  </si>
  <si>
    <t>Ułożenie ścieku z elementów prefabrykowanych typu "mulda" o głębokości 3 cm na podsypce cementowo - piaskowej gr. 3 cm i ławie betonowej z oporem z betonu C12/15 posadowionej na warstwie piasku grubego, grubość 10 cm</t>
  </si>
  <si>
    <t xml:space="preserve">D-01.02.04 </t>
  </si>
  <si>
    <t>D-01.02.04</t>
  </si>
  <si>
    <t>m3</t>
  </si>
  <si>
    <t>Rozebranie  ścianek czołowych przepustu betonowego z transportem mat z rozbiórki poza teren budowy</t>
  </si>
  <si>
    <t>Rozebranie przepustu rurowego - rura betonowa o śr. 80 cm pod jezdnią z transportem mat  z  rozbiórki poza teren budowy</t>
  </si>
  <si>
    <t xml:space="preserve">Oczyszczanie rowów przydrożnych, grubość namułu do 30 cm </t>
  </si>
  <si>
    <t>Umocnienie skarp i dna rowu płytami ażurowymi 60x40x10 cm  Wypełnienie wolnych przestrzeni humusem i obsianie trawą, podsypka cementowo-piaskowa 5cm</t>
  </si>
  <si>
    <t>Koryta wykonywane na jezdni głębokość 30 cm w gruncie kat.I-IV (przełomy + przepust) 180 +12</t>
  </si>
  <si>
    <t xml:space="preserve">Wykonanie i zagęszczenie warstwy odsączającej, grubość po zagęszczeniu 10 cm (przełomy + przepust) 180 +12                                                                                                    </t>
  </si>
  <si>
    <t>Wykonanie podbudowy z kruszywa stabilizowanego mechanicznie 0/63, grubość 20 cm (przełomy + przepust) 180 +12</t>
  </si>
  <si>
    <t>24</t>
  </si>
  <si>
    <t>27</t>
  </si>
  <si>
    <t>28</t>
  </si>
  <si>
    <t>29</t>
  </si>
  <si>
    <t>KOSZTORYS OFERTOWY</t>
  </si>
  <si>
    <t>Formularz 2.3. do SIWZ</t>
  </si>
  <si>
    <t>Wartość kosztorysowa robót bez podatku Vat</t>
  </si>
  <si>
    <t>Wartość podatku VAT</t>
  </si>
  <si>
    <t>Wartość kosztorysowa robót brutto</t>
  </si>
  <si>
    <t>……………………………………………………..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</si>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</sst>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3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Border="0" applyProtection="0">
      <alignment/>
    </xf>
    <xf numFmtId="164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117" zoomScaleNormal="160" zoomScaleSheetLayoutView="117" zoomScalePageLayoutView="0" workbookViewId="0" topLeftCell="A37">
      <selection activeCell="I44" sqref="I44"/>
    </sheetView>
  </sheetViews>
  <sheetFormatPr defaultColWidth="6.69921875" defaultRowHeight="12.75" customHeight="1"/>
  <cols>
    <col min="1" max="1" width="5.3984375" style="30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27" customWidth="1"/>
    <col min="7" max="7" width="11.59765625" style="27" customWidth="1"/>
    <col min="8" max="8" width="6.69921875" style="1" hidden="1" customWidth="1"/>
    <col min="9" max="9" width="23.5" style="2" customWidth="1"/>
    <col min="10" max="16384" width="6.69921875" style="2" customWidth="1"/>
  </cols>
  <sheetData>
    <row r="1" spans="5:7" ht="16.5" customHeight="1">
      <c r="E1" s="54" t="s">
        <v>107</v>
      </c>
      <c r="F1" s="54"/>
      <c r="G1" s="54"/>
    </row>
    <row r="2" spans="1:9" ht="30" customHeight="1">
      <c r="A2" s="59" t="s">
        <v>106</v>
      </c>
      <c r="B2" s="59"/>
      <c r="C2" s="59"/>
      <c r="D2" s="59"/>
      <c r="E2" s="59"/>
      <c r="F2" s="59"/>
      <c r="G2" s="59"/>
      <c r="I2" s="31"/>
    </row>
    <row r="3" spans="1:7" ht="19.5" customHeight="1">
      <c r="A3" s="60" t="s">
        <v>72</v>
      </c>
      <c r="B3" s="60"/>
      <c r="C3" s="60"/>
      <c r="D3" s="60"/>
      <c r="E3" s="60"/>
      <c r="F3" s="60"/>
      <c r="G3" s="60"/>
    </row>
    <row r="4" spans="1:7" ht="25.5" customHeight="1">
      <c r="A4" s="60"/>
      <c r="B4" s="60"/>
      <c r="C4" s="60"/>
      <c r="D4" s="60"/>
      <c r="E4" s="60"/>
      <c r="F4" s="60"/>
      <c r="G4" s="60"/>
    </row>
    <row r="5" spans="1:8" ht="24" customHeight="1">
      <c r="A5" s="61" t="s">
        <v>0</v>
      </c>
      <c r="B5" s="53" t="s">
        <v>1</v>
      </c>
      <c r="C5" s="53" t="s">
        <v>2</v>
      </c>
      <c r="D5" s="53" t="s">
        <v>3</v>
      </c>
      <c r="E5" s="53" t="s">
        <v>4</v>
      </c>
      <c r="F5" s="4" t="s">
        <v>5</v>
      </c>
      <c r="G5" s="4" t="s">
        <v>6</v>
      </c>
      <c r="H5" s="5" t="s">
        <v>7</v>
      </c>
    </row>
    <row r="6" spans="1:8" ht="11.25" customHeight="1">
      <c r="A6" s="61"/>
      <c r="B6" s="53"/>
      <c r="C6" s="53"/>
      <c r="D6" s="53"/>
      <c r="E6" s="53"/>
      <c r="F6" s="6" t="s">
        <v>8</v>
      </c>
      <c r="G6" s="7" t="s">
        <v>9</v>
      </c>
      <c r="H6" s="5"/>
    </row>
    <row r="7" spans="1:8" ht="12.75" customHeight="1">
      <c r="A7" s="29">
        <v>1</v>
      </c>
      <c r="B7" s="3">
        <v>2</v>
      </c>
      <c r="C7" s="3">
        <v>3</v>
      </c>
      <c r="D7" s="3">
        <v>4</v>
      </c>
      <c r="E7" s="3">
        <v>5</v>
      </c>
      <c r="F7" s="8">
        <v>6</v>
      </c>
      <c r="G7" s="8">
        <v>7</v>
      </c>
      <c r="H7" s="5"/>
    </row>
    <row r="8" spans="1:8" ht="21" customHeight="1">
      <c r="A8" s="9"/>
      <c r="B8" s="3"/>
      <c r="C8" s="10" t="s">
        <v>11</v>
      </c>
      <c r="D8" s="11"/>
      <c r="E8" s="11"/>
      <c r="F8" s="12"/>
      <c r="G8" s="13"/>
      <c r="H8" s="5"/>
    </row>
    <row r="9" spans="1:8" ht="45" customHeight="1">
      <c r="A9" s="14" t="s">
        <v>10</v>
      </c>
      <c r="B9" s="15" t="s">
        <v>12</v>
      </c>
      <c r="C9" s="16" t="s">
        <v>13</v>
      </c>
      <c r="D9" s="15" t="s">
        <v>14</v>
      </c>
      <c r="E9" s="32">
        <v>1.6</v>
      </c>
      <c r="F9" s="17">
        <v>0</v>
      </c>
      <c r="G9" s="17">
        <f>E9*F9</f>
        <v>0</v>
      </c>
      <c r="H9" s="18">
        <f>G9</f>
        <v>0</v>
      </c>
    </row>
    <row r="10" spans="1:8" ht="33" customHeight="1">
      <c r="A10" s="39"/>
      <c r="B10" s="40"/>
      <c r="C10" s="21" t="s">
        <v>18</v>
      </c>
      <c r="D10" s="34"/>
      <c r="E10" s="35"/>
      <c r="F10" s="36"/>
      <c r="G10" s="24"/>
      <c r="H10" s="18"/>
    </row>
    <row r="11" spans="1:8" ht="33" customHeight="1">
      <c r="A11" s="45" t="s">
        <v>17</v>
      </c>
      <c r="B11" s="46" t="s">
        <v>41</v>
      </c>
      <c r="C11" s="47" t="s">
        <v>40</v>
      </c>
      <c r="D11" s="46" t="s">
        <v>73</v>
      </c>
      <c r="E11" s="48">
        <v>0.6</v>
      </c>
      <c r="F11" s="49">
        <v>0</v>
      </c>
      <c r="G11" s="49">
        <f>E11*F11</f>
        <v>0</v>
      </c>
      <c r="H11" s="38"/>
    </row>
    <row r="12" spans="1:8" ht="33" customHeight="1">
      <c r="A12" s="14" t="s">
        <v>53</v>
      </c>
      <c r="B12" s="37" t="s">
        <v>61</v>
      </c>
      <c r="C12" s="16" t="s">
        <v>64</v>
      </c>
      <c r="D12" s="15" t="s">
        <v>15</v>
      </c>
      <c r="E12" s="32">
        <v>3987.5</v>
      </c>
      <c r="F12" s="17">
        <v>0</v>
      </c>
      <c r="G12" s="17">
        <f>E12*F12</f>
        <v>0</v>
      </c>
      <c r="H12" s="38"/>
    </row>
    <row r="13" spans="1:8" ht="33" customHeight="1">
      <c r="A13" s="50" t="s">
        <v>49</v>
      </c>
      <c r="B13" s="41" t="s">
        <v>26</v>
      </c>
      <c r="C13" s="42" t="s">
        <v>60</v>
      </c>
      <c r="D13" s="41" t="s">
        <v>15</v>
      </c>
      <c r="E13" s="43">
        <v>3190</v>
      </c>
      <c r="F13" s="44">
        <v>0</v>
      </c>
      <c r="G13" s="44">
        <f>E13*F13</f>
        <v>0</v>
      </c>
      <c r="H13" s="38"/>
    </row>
    <row r="14" spans="1:8" ht="36.75" customHeight="1">
      <c r="A14" s="19"/>
      <c r="B14" s="20"/>
      <c r="C14" s="21" t="s">
        <v>19</v>
      </c>
      <c r="D14" s="22"/>
      <c r="E14" s="33"/>
      <c r="F14" s="23"/>
      <c r="G14" s="24"/>
      <c r="H14" s="18"/>
    </row>
    <row r="15" spans="1:9" ht="31.5" customHeight="1">
      <c r="A15" s="14" t="s">
        <v>20</v>
      </c>
      <c r="B15" s="37" t="s">
        <v>38</v>
      </c>
      <c r="C15" s="16" t="s">
        <v>97</v>
      </c>
      <c r="D15" s="15" t="s">
        <v>16</v>
      </c>
      <c r="E15" s="32">
        <v>3129</v>
      </c>
      <c r="F15" s="17">
        <v>0</v>
      </c>
      <c r="G15" s="17">
        <f>E15*F15</f>
        <v>0</v>
      </c>
      <c r="H15" s="5"/>
      <c r="I15" s="26"/>
    </row>
    <row r="16" spans="1:9" ht="63" customHeight="1">
      <c r="A16" s="14" t="s">
        <v>54</v>
      </c>
      <c r="B16" s="37" t="s">
        <v>77</v>
      </c>
      <c r="C16" s="16" t="s">
        <v>91</v>
      </c>
      <c r="D16" s="15" t="s">
        <v>16</v>
      </c>
      <c r="E16" s="32">
        <v>61</v>
      </c>
      <c r="F16" s="17">
        <v>0</v>
      </c>
      <c r="G16" s="17">
        <f>E16*F16</f>
        <v>0</v>
      </c>
      <c r="H16" s="5"/>
      <c r="I16" s="26"/>
    </row>
    <row r="17" spans="1:9" ht="45" customHeight="1">
      <c r="A17" s="14"/>
      <c r="B17" s="37" t="s">
        <v>75</v>
      </c>
      <c r="C17" s="16" t="s">
        <v>98</v>
      </c>
      <c r="D17" s="15" t="s">
        <v>15</v>
      </c>
      <c r="E17" s="32">
        <v>53</v>
      </c>
      <c r="F17" s="17">
        <v>0</v>
      </c>
      <c r="G17" s="17">
        <f>E17*F17</f>
        <v>0</v>
      </c>
      <c r="H17" s="5"/>
      <c r="I17" s="26"/>
    </row>
    <row r="18" spans="1:9" ht="40.5" customHeight="1">
      <c r="A18" s="14" t="s">
        <v>55</v>
      </c>
      <c r="B18" s="15" t="s">
        <v>81</v>
      </c>
      <c r="C18" s="16" t="s">
        <v>90</v>
      </c>
      <c r="D18" s="15" t="s">
        <v>16</v>
      </c>
      <c r="E18" s="32">
        <v>1</v>
      </c>
      <c r="F18" s="17">
        <v>0</v>
      </c>
      <c r="G18" s="17">
        <f>E18*F18</f>
        <v>0</v>
      </c>
      <c r="H18" s="5"/>
      <c r="I18" s="26"/>
    </row>
    <row r="19" spans="1:8" ht="42.75" customHeight="1">
      <c r="A19" s="19"/>
      <c r="B19" s="20"/>
      <c r="C19" s="21" t="s">
        <v>25</v>
      </c>
      <c r="D19" s="22"/>
      <c r="E19" s="33"/>
      <c r="F19" s="23"/>
      <c r="G19" s="24"/>
      <c r="H19" s="25"/>
    </row>
    <row r="20" spans="1:8" ht="42.75" customHeight="1">
      <c r="A20" s="14" t="s">
        <v>23</v>
      </c>
      <c r="B20" s="15" t="s">
        <v>22</v>
      </c>
      <c r="C20" s="16" t="s">
        <v>62</v>
      </c>
      <c r="D20" s="15" t="s">
        <v>15</v>
      </c>
      <c r="E20" s="32">
        <v>17704.5</v>
      </c>
      <c r="F20" s="17">
        <v>0</v>
      </c>
      <c r="G20" s="17">
        <f>E20*F20</f>
        <v>0</v>
      </c>
      <c r="H20" s="25"/>
    </row>
    <row r="21" spans="1:8" ht="47.25" customHeight="1">
      <c r="A21" s="14" t="s">
        <v>56</v>
      </c>
      <c r="B21" s="15" t="s">
        <v>22</v>
      </c>
      <c r="C21" s="16" t="s">
        <v>63</v>
      </c>
      <c r="D21" s="15" t="s">
        <v>65</v>
      </c>
      <c r="E21" s="32">
        <v>1786.4</v>
      </c>
      <c r="F21" s="17">
        <v>0</v>
      </c>
      <c r="G21" s="17">
        <f>E21*F21</f>
        <v>0</v>
      </c>
      <c r="H21" s="25"/>
    </row>
    <row r="22" spans="1:8" ht="36.75" customHeight="1">
      <c r="A22" s="14" t="s">
        <v>57</v>
      </c>
      <c r="B22" s="15" t="s">
        <v>22</v>
      </c>
      <c r="C22" s="16" t="s">
        <v>59</v>
      </c>
      <c r="D22" s="15" t="s">
        <v>15</v>
      </c>
      <c r="E22" s="32">
        <v>8772.5</v>
      </c>
      <c r="F22" s="17">
        <v>0</v>
      </c>
      <c r="G22" s="17">
        <f>E22*F22</f>
        <v>0</v>
      </c>
      <c r="H22" s="5"/>
    </row>
    <row r="23" spans="1:8" ht="40.5" customHeight="1">
      <c r="A23" s="14"/>
      <c r="B23" s="15"/>
      <c r="C23" s="51" t="s">
        <v>78</v>
      </c>
      <c r="D23" s="15"/>
      <c r="E23" s="32"/>
      <c r="F23" s="17"/>
      <c r="G23" s="17"/>
      <c r="H23" s="25"/>
    </row>
    <row r="24" spans="1:8" ht="38.25" customHeight="1">
      <c r="A24" s="14" t="s">
        <v>58</v>
      </c>
      <c r="B24" s="37" t="s">
        <v>79</v>
      </c>
      <c r="C24" s="16" t="s">
        <v>80</v>
      </c>
      <c r="D24" s="15" t="s">
        <v>16</v>
      </c>
      <c r="E24" s="32">
        <v>12</v>
      </c>
      <c r="F24" s="17">
        <v>0</v>
      </c>
      <c r="G24" s="17">
        <f>E24*F24</f>
        <v>0</v>
      </c>
      <c r="H24" s="25"/>
    </row>
    <row r="25" spans="1:8" ht="33" customHeight="1">
      <c r="A25" s="14" t="s">
        <v>24</v>
      </c>
      <c r="B25" s="15" t="s">
        <v>92</v>
      </c>
      <c r="C25" s="16" t="s">
        <v>96</v>
      </c>
      <c r="D25" s="15" t="s">
        <v>16</v>
      </c>
      <c r="E25" s="32">
        <v>10</v>
      </c>
      <c r="F25" s="17">
        <v>0</v>
      </c>
      <c r="G25" s="17">
        <f>E25*F25</f>
        <v>0</v>
      </c>
      <c r="H25" s="25"/>
    </row>
    <row r="26" spans="1:8" ht="42" customHeight="1">
      <c r="A26" s="14" t="s">
        <v>33</v>
      </c>
      <c r="B26" s="15" t="s">
        <v>93</v>
      </c>
      <c r="C26" s="16" t="s">
        <v>95</v>
      </c>
      <c r="D26" s="15" t="s">
        <v>94</v>
      </c>
      <c r="E26" s="32">
        <v>2</v>
      </c>
      <c r="F26" s="17">
        <v>0</v>
      </c>
      <c r="G26" s="17">
        <f>E26*F26</f>
        <v>0</v>
      </c>
      <c r="H26" s="18">
        <f>SUM(G29:G29)</f>
        <v>0</v>
      </c>
    </row>
    <row r="27" spans="1:8" ht="37.5" customHeight="1">
      <c r="A27" s="14" t="s">
        <v>34</v>
      </c>
      <c r="B27" s="15" t="s">
        <v>81</v>
      </c>
      <c r="C27" s="16" t="s">
        <v>82</v>
      </c>
      <c r="D27" s="15" t="s">
        <v>16</v>
      </c>
      <c r="E27" s="32">
        <v>10</v>
      </c>
      <c r="F27" s="17">
        <v>0</v>
      </c>
      <c r="G27" s="17">
        <f>E27*F27</f>
        <v>0</v>
      </c>
      <c r="H27" s="5"/>
    </row>
    <row r="28" spans="1:8" ht="42" customHeight="1">
      <c r="A28" s="14" t="s">
        <v>35</v>
      </c>
      <c r="B28" s="15" t="s">
        <v>83</v>
      </c>
      <c r="C28" s="16" t="s">
        <v>84</v>
      </c>
      <c r="D28" s="15" t="s">
        <v>85</v>
      </c>
      <c r="E28" s="32">
        <v>2</v>
      </c>
      <c r="F28" s="17">
        <v>0</v>
      </c>
      <c r="G28" s="17">
        <f>E28*F28</f>
        <v>0</v>
      </c>
      <c r="H28" s="5"/>
    </row>
    <row r="29" spans="1:8" ht="44.25" customHeight="1">
      <c r="A29" s="19"/>
      <c r="B29" s="20"/>
      <c r="C29" s="21" t="s">
        <v>28</v>
      </c>
      <c r="D29" s="22"/>
      <c r="E29" s="23"/>
      <c r="F29" s="23"/>
      <c r="G29" s="24"/>
      <c r="H29" s="5"/>
    </row>
    <row r="30" spans="1:8" ht="45" customHeight="1">
      <c r="A30" s="14" t="s">
        <v>36</v>
      </c>
      <c r="B30" s="15" t="s">
        <v>27</v>
      </c>
      <c r="C30" s="16" t="s">
        <v>99</v>
      </c>
      <c r="D30" s="15" t="s">
        <v>15</v>
      </c>
      <c r="E30" s="32">
        <v>192</v>
      </c>
      <c r="F30" s="17">
        <v>0</v>
      </c>
      <c r="G30" s="17">
        <f>E30*F30</f>
        <v>0</v>
      </c>
      <c r="H30" s="18">
        <f>G33</f>
        <v>0</v>
      </c>
    </row>
    <row r="31" spans="1:9" ht="33.75" customHeight="1">
      <c r="A31" s="14" t="s">
        <v>37</v>
      </c>
      <c r="B31" s="15" t="s">
        <v>29</v>
      </c>
      <c r="C31" s="16" t="s">
        <v>100</v>
      </c>
      <c r="D31" s="15" t="s">
        <v>15</v>
      </c>
      <c r="E31" s="32">
        <v>192</v>
      </c>
      <c r="F31" s="17">
        <v>0</v>
      </c>
      <c r="G31" s="17">
        <f>E31*F31</f>
        <v>0</v>
      </c>
      <c r="H31" s="25"/>
      <c r="I31" s="26"/>
    </row>
    <row r="32" spans="1:8" ht="36" customHeight="1">
      <c r="A32" s="14" t="s">
        <v>39</v>
      </c>
      <c r="B32" s="15" t="s">
        <v>21</v>
      </c>
      <c r="C32" s="16" t="s">
        <v>101</v>
      </c>
      <c r="D32" s="15" t="s">
        <v>15</v>
      </c>
      <c r="E32" s="32">
        <v>192</v>
      </c>
      <c r="F32" s="17">
        <v>0</v>
      </c>
      <c r="G32" s="17">
        <f>E32*F32</f>
        <v>0</v>
      </c>
      <c r="H32" s="25"/>
    </row>
    <row r="33" spans="1:8" ht="31.5" customHeight="1">
      <c r="A33" s="19"/>
      <c r="B33" s="20"/>
      <c r="C33" s="28" t="s">
        <v>30</v>
      </c>
      <c r="D33" s="22"/>
      <c r="E33" s="33"/>
      <c r="F33" s="23"/>
      <c r="G33" s="24"/>
      <c r="H33" s="18"/>
    </row>
    <row r="34" spans="1:8" ht="41.25" customHeight="1">
      <c r="A34" s="14" t="s">
        <v>50</v>
      </c>
      <c r="B34" s="15" t="s">
        <v>27</v>
      </c>
      <c r="C34" s="16" t="s">
        <v>31</v>
      </c>
      <c r="D34" s="15" t="s">
        <v>15</v>
      </c>
      <c r="E34" s="32">
        <v>160</v>
      </c>
      <c r="F34" s="17">
        <v>0</v>
      </c>
      <c r="G34" s="17">
        <f>E34*F34</f>
        <v>0</v>
      </c>
      <c r="H34" s="5"/>
    </row>
    <row r="35" spans="1:9" ht="31.5" customHeight="1">
      <c r="A35" s="14" t="s">
        <v>66</v>
      </c>
      <c r="B35" s="15" t="s">
        <v>29</v>
      </c>
      <c r="C35" s="16" t="s">
        <v>70</v>
      </c>
      <c r="D35" s="15" t="s">
        <v>15</v>
      </c>
      <c r="E35" s="32">
        <v>160</v>
      </c>
      <c r="F35" s="17">
        <v>0</v>
      </c>
      <c r="G35" s="17">
        <f>E35*F35</f>
        <v>0</v>
      </c>
      <c r="H35" s="25"/>
      <c r="I35" s="26"/>
    </row>
    <row r="36" spans="1:9" ht="43.5" customHeight="1">
      <c r="A36" s="14" t="s">
        <v>67</v>
      </c>
      <c r="B36" s="15" t="s">
        <v>21</v>
      </c>
      <c r="C36" s="16" t="s">
        <v>51</v>
      </c>
      <c r="D36" s="15" t="s">
        <v>15</v>
      </c>
      <c r="E36" s="32">
        <v>160</v>
      </c>
      <c r="F36" s="17">
        <v>0</v>
      </c>
      <c r="G36" s="17">
        <f>E36*F36</f>
        <v>0</v>
      </c>
      <c r="H36" s="5"/>
      <c r="I36" s="26"/>
    </row>
    <row r="37" spans="1:8" ht="34.5" customHeight="1">
      <c r="A37" s="14" t="s">
        <v>68</v>
      </c>
      <c r="B37" s="15" t="s">
        <v>45</v>
      </c>
      <c r="C37" s="16" t="s">
        <v>86</v>
      </c>
      <c r="D37" s="15" t="s">
        <v>47</v>
      </c>
      <c r="E37" s="32">
        <v>8</v>
      </c>
      <c r="F37" s="17">
        <v>0</v>
      </c>
      <c r="G37" s="17">
        <f>E37*F37</f>
        <v>0</v>
      </c>
      <c r="H37" s="5"/>
    </row>
    <row r="38" spans="1:8" ht="34.5" customHeight="1">
      <c r="A38" s="14" t="s">
        <v>69</v>
      </c>
      <c r="B38" s="15" t="s">
        <v>45</v>
      </c>
      <c r="C38" s="16" t="s">
        <v>87</v>
      </c>
      <c r="D38" s="15" t="s">
        <v>52</v>
      </c>
      <c r="E38" s="32">
        <v>40</v>
      </c>
      <c r="F38" s="17">
        <v>0</v>
      </c>
      <c r="G38" s="17">
        <f>E38*F38</f>
        <v>0</v>
      </c>
      <c r="H38" s="5"/>
    </row>
    <row r="39" spans="1:8" ht="34.5" customHeight="1">
      <c r="A39" s="19"/>
      <c r="B39" s="20"/>
      <c r="C39" s="28" t="s">
        <v>42</v>
      </c>
      <c r="D39" s="22"/>
      <c r="E39" s="33"/>
      <c r="F39" s="23"/>
      <c r="G39" s="24"/>
      <c r="H39" s="5"/>
    </row>
    <row r="40" spans="1:8" ht="34.5" customHeight="1">
      <c r="A40" s="14" t="s">
        <v>102</v>
      </c>
      <c r="B40" s="37" t="s">
        <v>43</v>
      </c>
      <c r="C40" s="16" t="s">
        <v>44</v>
      </c>
      <c r="D40" s="15" t="s">
        <v>16</v>
      </c>
      <c r="E40" s="32">
        <v>384</v>
      </c>
      <c r="F40" s="17">
        <v>0</v>
      </c>
      <c r="G40" s="17">
        <f aca="true" t="shared" si="0" ref="G40:G45">E40*F40</f>
        <v>0</v>
      </c>
      <c r="H40" s="5"/>
    </row>
    <row r="41" spans="1:9" ht="24" customHeight="1">
      <c r="A41" s="14" t="s">
        <v>74</v>
      </c>
      <c r="B41" s="15" t="s">
        <v>29</v>
      </c>
      <c r="C41" s="16" t="s">
        <v>71</v>
      </c>
      <c r="D41" s="15" t="s">
        <v>15</v>
      </c>
      <c r="E41" s="32">
        <v>384</v>
      </c>
      <c r="F41" s="17">
        <v>0</v>
      </c>
      <c r="G41" s="17">
        <f t="shared" si="0"/>
        <v>0</v>
      </c>
      <c r="H41" s="25"/>
      <c r="I41" s="26"/>
    </row>
    <row r="42" spans="1:8" ht="34.5" customHeight="1">
      <c r="A42" s="14" t="s">
        <v>76</v>
      </c>
      <c r="B42" s="15" t="s">
        <v>21</v>
      </c>
      <c r="C42" s="16" t="s">
        <v>32</v>
      </c>
      <c r="D42" s="15" t="s">
        <v>15</v>
      </c>
      <c r="E42" s="32">
        <v>384</v>
      </c>
      <c r="F42" s="17">
        <v>0</v>
      </c>
      <c r="G42" s="17">
        <f t="shared" si="0"/>
        <v>0</v>
      </c>
      <c r="H42" s="5"/>
    </row>
    <row r="43" spans="1:9" ht="43.5" customHeight="1">
      <c r="A43" s="14" t="s">
        <v>103</v>
      </c>
      <c r="B43" s="15" t="s">
        <v>45</v>
      </c>
      <c r="C43" s="16" t="s">
        <v>46</v>
      </c>
      <c r="D43" s="15" t="s">
        <v>47</v>
      </c>
      <c r="E43" s="32">
        <v>42</v>
      </c>
      <c r="F43" s="17">
        <v>0</v>
      </c>
      <c r="G43" s="17">
        <f t="shared" si="0"/>
        <v>0</v>
      </c>
      <c r="H43" s="5"/>
      <c r="I43" s="26"/>
    </row>
    <row r="44" spans="1:7" ht="21" customHeight="1">
      <c r="A44" s="14" t="s">
        <v>104</v>
      </c>
      <c r="B44" s="15" t="s">
        <v>45</v>
      </c>
      <c r="C44" s="16" t="s">
        <v>48</v>
      </c>
      <c r="D44" s="15" t="s">
        <v>52</v>
      </c>
      <c r="E44" s="32">
        <v>126</v>
      </c>
      <c r="F44" s="17">
        <v>0</v>
      </c>
      <c r="G44" s="17">
        <f t="shared" si="0"/>
        <v>0</v>
      </c>
    </row>
    <row r="45" spans="1:7" ht="59.25" customHeight="1">
      <c r="A45" s="14" t="s">
        <v>105</v>
      </c>
      <c r="B45" s="37" t="s">
        <v>88</v>
      </c>
      <c r="C45" s="16" t="s">
        <v>89</v>
      </c>
      <c r="D45" s="15" t="s">
        <v>15</v>
      </c>
      <c r="E45" s="32">
        <v>20</v>
      </c>
      <c r="F45" s="17">
        <v>0</v>
      </c>
      <c r="G45" s="17">
        <f t="shared" si="0"/>
        <v>0</v>
      </c>
    </row>
    <row r="46" spans="1:7" ht="21" customHeight="1">
      <c r="A46" s="55" t="s">
        <v>108</v>
      </c>
      <c r="B46" s="56"/>
      <c r="C46" s="56"/>
      <c r="D46" s="56"/>
      <c r="E46" s="56"/>
      <c r="F46" s="57"/>
      <c r="G46" s="52">
        <f>SUM(G9:G45)</f>
        <v>0</v>
      </c>
    </row>
    <row r="47" spans="1:7" ht="21" customHeight="1">
      <c r="A47" s="55" t="s">
        <v>109</v>
      </c>
      <c r="B47" s="56"/>
      <c r="C47" s="56"/>
      <c r="D47" s="56"/>
      <c r="E47" s="56"/>
      <c r="F47" s="57"/>
      <c r="G47" s="52">
        <f>G46*0.23</f>
        <v>0</v>
      </c>
    </row>
    <row r="48" spans="1:7" ht="20.25" customHeight="1">
      <c r="A48" s="55" t="s">
        <v>110</v>
      </c>
      <c r="B48" s="56"/>
      <c r="C48" s="56"/>
      <c r="D48" s="56"/>
      <c r="E48" s="56"/>
      <c r="F48" s="57"/>
      <c r="G48" s="52">
        <f>G46+G47</f>
        <v>0</v>
      </c>
    </row>
    <row r="49" ht="51.75" customHeight="1"/>
    <row r="50" spans="4:7" ht="21" customHeight="1">
      <c r="D50" s="58" t="s">
        <v>111</v>
      </c>
      <c r="E50" s="58"/>
      <c r="F50" s="58"/>
      <c r="G50" s="58"/>
    </row>
    <row r="51" spans="4:7" ht="36" customHeight="1">
      <c r="D51" s="58" t="s">
        <v>112</v>
      </c>
      <c r="E51" s="58"/>
      <c r="F51" s="58"/>
      <c r="G51" s="58"/>
    </row>
    <row r="52" ht="36" customHeight="1"/>
    <row r="53" ht="36" customHeight="1"/>
    <row r="54" ht="36" customHeight="1"/>
    <row r="55" ht="21" customHeight="1"/>
    <row r="56" ht="47.25" customHeight="1"/>
    <row r="57" ht="21" customHeight="1"/>
    <row r="58" ht="29.25" customHeight="1"/>
    <row r="59" ht="21.75" customHeight="1"/>
    <row r="60" ht="21" customHeight="1"/>
    <row r="61" ht="64.5" customHeight="1"/>
    <row r="62" ht="21" customHeight="1"/>
    <row r="63" ht="21" customHeight="1"/>
    <row r="64" ht="31.5" customHeight="1"/>
    <row r="65" ht="21" customHeight="1"/>
    <row r="66" ht="21" customHeight="1"/>
    <row r="67" ht="21" customHeight="1"/>
  </sheetData>
  <sheetProtection/>
  <mergeCells count="13">
    <mergeCell ref="A48:F48"/>
    <mergeCell ref="D50:G50"/>
    <mergeCell ref="D51:G51"/>
    <mergeCell ref="A2:G2"/>
    <mergeCell ref="A3:G4"/>
    <mergeCell ref="A5:A6"/>
    <mergeCell ref="B5:B6"/>
    <mergeCell ref="C5:C6"/>
    <mergeCell ref="D5:D6"/>
    <mergeCell ref="E5:E6"/>
    <mergeCell ref="E1:G1"/>
    <mergeCell ref="A46:F46"/>
    <mergeCell ref="A47:F47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scale="97" r:id="rId1"/>
  <rowBreaks count="2" manualBreakCount="2">
    <brk id="22" max="6" man="1"/>
    <brk id="38" max="6" man="1"/>
  </rowBreaks>
  <colBreaks count="1" manualBreakCount="1">
    <brk id="7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2018-07-04T08:52:02Z</cp:lastPrinted>
  <dcterms:created xsi:type="dcterms:W3CDTF">2014-03-13T09:03:16Z</dcterms:created>
  <dcterms:modified xsi:type="dcterms:W3CDTF">2018-07-10T10:10:39Z</dcterms:modified>
  <cp:category/>
  <cp:version/>
  <cp:contentType/>
  <cp:contentStatus/>
  <cp:revision>6</cp:revision>
</cp:coreProperties>
</file>