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74" activeTab="0"/>
  </bookViews>
  <sheets>
    <sheet name="kosztorys ofertowy" sheetId="1" r:id="rId1"/>
  </sheets>
  <definedNames>
    <definedName name="Excel_BuiltIn_Print_Titles_1" localSheetId="0">'kosztorys ofertowy'!#REF!</definedName>
    <definedName name="Excel_BuiltIn_Print_Titles_1">#REF!</definedName>
    <definedName name="_xlnm.Print_Area" localSheetId="0">'kosztorys ofertowy'!$A$1:$G$127</definedName>
    <definedName name="_xlnm.Print_Titles" localSheetId="0">'kosztorys ofertowy'!$6:$6</definedName>
  </definedNames>
  <calcPr fullCalcOnLoad="1" fullPrecision="0"/>
</workbook>
</file>

<file path=xl/sharedStrings.xml><?xml version="1.0" encoding="utf-8"?>
<sst xmlns="http://schemas.openxmlformats.org/spreadsheetml/2006/main" count="293" uniqueCount="156">
  <si>
    <t>L.p.</t>
  </si>
  <si>
    <t>Podstawa</t>
  </si>
  <si>
    <t>Opis i wyliczenia</t>
  </si>
  <si>
    <t>J.m.</t>
  </si>
  <si>
    <t>SST
CPV</t>
  </si>
  <si>
    <t>01.01.01</t>
  </si>
  <si>
    <t xml:space="preserve">Odtworzenie trasy i punktów wysokościowych </t>
  </si>
  <si>
    <t>km</t>
  </si>
  <si>
    <t>01.02.02</t>
  </si>
  <si>
    <t>Usunięcie warstwy humusu /darniny/</t>
  </si>
  <si>
    <t>Usunięcie warstwy ziemi urodzajnej (humusu) grubość warstwy do 15 cm</t>
  </si>
  <si>
    <t>01.02.04</t>
  </si>
  <si>
    <t>Rozbiórki elementów dróg, ogrodzeń i przepustów</t>
  </si>
  <si>
    <t>m</t>
  </si>
  <si>
    <t>02.01.01</t>
  </si>
  <si>
    <t>Wykonanie wykopów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</si>
  <si>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</si>
  <si>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</si>
  <si>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</si>
  <si>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>szt.</t>
  </si>
  <si>
    <t>szt</t>
  </si>
  <si>
    <t>04.04.02</t>
  </si>
  <si>
    <t>Podbudowy z kruszywa łamanego stabilizowanego mechanicznie</t>
  </si>
  <si>
    <t>05.03.05</t>
  </si>
  <si>
    <t>Nawierzchnia z betonu asfaltowego</t>
  </si>
  <si>
    <t>Wykonanie warstwy ścieralnej z mieszanki mineralno-asfaltowej grysowej, grubość warstwy po zagęszczeniu 4 cm</t>
  </si>
  <si>
    <t>05.03.23</t>
  </si>
  <si>
    <t>Nawierzchnia z kostki brukowej betonowej</t>
  </si>
  <si>
    <t>Wykonanie nawierzchni z kostki brukowej betonowej kolorowej o gr. 8 cm na podsypce cementowo-piaskowej, spoiny wypełnione piaskiem</t>
  </si>
  <si>
    <t>06.01.01</t>
  </si>
  <si>
    <t>08.01.01</t>
  </si>
  <si>
    <t>Krawężniki betonowe</t>
  </si>
  <si>
    <t>08.02.02</t>
  </si>
  <si>
    <t>Chodniki z brukowej kostki betonowej</t>
  </si>
  <si>
    <t>08.03.01</t>
  </si>
  <si>
    <t>Ustawienie obrzeży betonowych o wymiarach 30x8 cm na podsypce cementowo-piaskowej, spoiny wypełnione zaprawą cementową</t>
  </si>
  <si>
    <t>mb</t>
  </si>
  <si>
    <t>m2</t>
  </si>
  <si>
    <t>m3</t>
  </si>
  <si>
    <t xml:space="preserve">Rozebranie części przelotowej przepustów z rur betonowych o średnicy ø40-60 cm z uprzednim odkopaniem przepustów oraz wywiezieniem materiału z rozbiórki </t>
  </si>
  <si>
    <t xml:space="preserve">Rozebranie ścianek czołowych i ław fundamentowych  z betonu dla przepustów z wywiezieniem materiału z rozbiórki </t>
  </si>
  <si>
    <t>Wykonanie podbudowy z kruszywa łamanego 0/31,5, w-wa górna gr. warstwy po zagęszczeniu 15 cm</t>
  </si>
  <si>
    <t>Wykonanie podbudowy z kruszywa łamanego 0/31,5, w-wa górna gr. warstwy po zagęszczeniu 20 cm</t>
  </si>
  <si>
    <t/>
  </si>
  <si>
    <t>Umocnienie powierzchniowe skarp rowów i ścieków</t>
  </si>
  <si>
    <t xml:space="preserve">Humusowanie z obsianiem skarp przy grubości warstwy ziemi urodzajnej (humusu) 10 cm z dowozem ziemi urodzajnej </t>
  </si>
  <si>
    <t>Ustawienie krawężników betonowych o wymiarach 20x30 cm wraz z wykonaniem ławy betonowej z oporem z betonu</t>
  </si>
  <si>
    <t>Wykonanie chodników z kostki brukowej betonowej o grubości 6 cm, szarej na podsypce cementowo-piaskowej, spoiny wypełnione piaskiem</t>
  </si>
  <si>
    <t>Betowe obrzeża chodnikowe</t>
  </si>
  <si>
    <t>Wykonanie warstwy wyrównawczej z mieszanki mineralno-asfaltowej grysowej, grubość warstwy po zagęszczeniu 4 cm</t>
  </si>
  <si>
    <t>Wykonanie warstwy wyrównawczej z mieszanki mineralno-asfaltowej grysowej, grubość warstwy po zagęszczeniu 6 cm</t>
  </si>
  <si>
    <t>Wykonanie warstwy wiążącej z mieszanki mineralno-asfaltowej grysowej, grubość warstwy po zagęszczeniu 4 cm</t>
  </si>
  <si>
    <t>Ustawienie krawężników betonowych o wymiarach 15x25 cm wraz z wykonaniem ławy betonowej z oporem z betonu</t>
  </si>
  <si>
    <t>06.02.01</t>
  </si>
  <si>
    <t>Wykonanie ścianek czołowych dla przepustów o średnicy 40 cm pod zjazdami i skrzyżowaniami</t>
  </si>
  <si>
    <t>04.05.01</t>
  </si>
  <si>
    <t>Podłoże gruntowe ulepszone, podbudowa z kruszywa stabilizowanego spoiwem</t>
  </si>
  <si>
    <t>Wykonanie podbudowy z kruszywa naturalnego stabilizowanego cementem o wytrzymałości Rm=1,5MPa, grubość warstwy po zagęszczeniu 10cm</t>
  </si>
  <si>
    <t>Wykonanie podbudowy z kruszywa naturalnego stabilizowanego cementem o wytrzymałości Rm=5MPa, grubość warstwy po zagęszczeniu 15cm</t>
  </si>
  <si>
    <t>Cięcie nawierzchni piłą tarczową</t>
  </si>
  <si>
    <t>Rozebranie nawierzchni asfaltowej, grubość nawierzchni 10 cm z wywiezieniem materiału z rozbiórki</t>
  </si>
  <si>
    <t>01.02.01</t>
  </si>
  <si>
    <t>Ścinanie drzew o średnicy do 15 cm wraz z karczowaniem pni oraz wywiezieniem dłużyc, gałęzi i karpiny</t>
  </si>
  <si>
    <t>Usunięcie drzew lub krzaków w warunkach normalnych</t>
  </si>
  <si>
    <t>Rozebranie podbudowy z kruszywa łamanego lub naturalnego, grubość warstwy 25 cm z wywiezieniem materiału z rozbiórki</t>
  </si>
  <si>
    <t>Cena [zł]</t>
  </si>
  <si>
    <t>Suma [zł]</t>
  </si>
  <si>
    <t>07.01.01</t>
  </si>
  <si>
    <t>Oznakowanie poziome</t>
  </si>
  <si>
    <t>Oznakowanie poziome jezdni mat. cienkowarstwowymi - linie ciągłe</t>
  </si>
  <si>
    <t>Oznakowanie poziome jezdni mat. cienkowarstwowymi - linie przerywane</t>
  </si>
  <si>
    <t>Oznakowanie poziome jezdni mat. cienkowarstwowymi - linie na skrzyżowaniach i przejściach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</si>
  <si>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</si>
  <si>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</si>
  <si>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</si>
  <si>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</si>
  <si>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(folia II generacji)</t>
  </si>
  <si>
    <t>Rozebranie słupków (masztów) do znaków drogowych</t>
  </si>
  <si>
    <t>Zdjęcie tarcz (tablic) znaków drogowych</t>
  </si>
  <si>
    <t>Ścinanie i uzupełnianie poboczy</t>
  </si>
  <si>
    <t>06.03.01</t>
  </si>
  <si>
    <t>05.03.26a</t>
  </si>
  <si>
    <t>Zabezpieczenie geosiatką nawierzchni asfaltowych przed spękaniami odbitymi</t>
  </si>
  <si>
    <t>Ułożenie przepustów rurowych HPPE o średnicy 40 cm pod zjazdami i skrzyżowaniami</t>
  </si>
  <si>
    <t>Wartość kosztorysowa robót bez podatku VAT</t>
  </si>
  <si>
    <t>Podatek VAT - 23%</t>
  </si>
  <si>
    <t>Ogółem wartość kosztorysowa robót</t>
  </si>
  <si>
    <t>Wyrównanie istniejącej podbudowy betonem asfaltowym grysowo-żwirowym dla KR2, mechanicznie</t>
  </si>
  <si>
    <t>t</t>
  </si>
  <si>
    <t>KOSZTORYS OFERTOWY</t>
  </si>
  <si>
    <t>Ułożenie geosiatki o z włókien szklanych Rn powyżej 80kN/m na styku poszerzenia nawierzchni z istniejącą nawierzchnią</t>
  </si>
  <si>
    <t>Wykonanie nawierzchni tłuczniowej 0/31 grubość warstwy po zagęszczeniu do 30cm</t>
  </si>
  <si>
    <t>Wykonanie nawierzchni tłuczniowej 0/31,5, grubość warstwy po zagęszczeniu 15cm  pobocza</t>
  </si>
  <si>
    <t>Ścinanie drzew o średnicy 16-25 cm wraz z karczowaniem pni oraz wywiezieniem dłużyc, gałęzi i karpiny</t>
  </si>
  <si>
    <t>Podbudowy z kruszyw naturalnych stabilizowanych cementem  o  wytrzymałości Rm= 2,5 MPa , warstwa dolna, po zagęszczeniu 25·cm</t>
  </si>
  <si>
    <t>Podczyszczenie rowów przydrożnych o głębokości  zamulenia do 50%</t>
  </si>
  <si>
    <t>Ilość</t>
  </si>
  <si>
    <t>KANALIZACJA DESZCZOWA</t>
  </si>
  <si>
    <t>Roboty ziemne - wykopy</t>
  </si>
  <si>
    <t>D-02.01.01</t>
  </si>
  <si>
    <t>Roboty montażowe</t>
  </si>
  <si>
    <t>D-03.02.01</t>
  </si>
  <si>
    <t>Podłoża pod kanały i obiekty z materiałów sypkich, grubość 20 cm</t>
  </si>
  <si>
    <t>Kanały z rur typu PVC łączone na wcisk, Fi 400 mm</t>
  </si>
  <si>
    <t>Podłoża i obsypki z kruszyw naturalnych dowiezionych, piasek</t>
  </si>
  <si>
    <t>Studzienki rewizyjne fi 1200mm</t>
  </si>
  <si>
    <t>Podłoża pod kanały i obiekty z materiałów sypkich, grubość 15 cm</t>
  </si>
  <si>
    <t>Studnie wlotowo osadnikowe 1500x1500</t>
  </si>
  <si>
    <t>Studnia wlotowo osadnikowa z włazem żeliwnym i kratą wlotową w gotowym wykopie</t>
  </si>
  <si>
    <t>Roboty ziemne  - zasypy</t>
  </si>
  <si>
    <t>D-02.03.01</t>
  </si>
  <si>
    <t>Zasypanie wykopów fundamentowych podłużnych, punktowych, rowów, wykopów obiektowych,  grubość w stanie luźnym 30 cm, kategoria gruntu III-IV wraz z zagęszczeniem</t>
  </si>
  <si>
    <t xml:space="preserve">Roboty ziemne transportem urobku poza teren budowy w ziemi uprzednio zmagazynowanej w hałdach,  grunt kategorii I-III, </t>
  </si>
  <si>
    <t>STUDZIENKI WODOŚCIEKOWE</t>
  </si>
  <si>
    <t>Roboty ziemne - wykopy pod studzienki</t>
  </si>
  <si>
    <t>Cięcie nawierzchnia na grubośc 5cm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</si>
  <si>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</si>
  <si>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</si>
  <si>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</si>
  <si>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</si>
  <si>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</si>
  <si>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Roboty ziemnne - zasypy</t>
  </si>
  <si>
    <t xml:space="preserve">Roboty ziemne  z transportem urobku poza  teren budowy, w ziemi uprzednio zmagazynowanej w hałdach,  grunt kategorii I-III, </t>
  </si>
  <si>
    <t>Wyloty</t>
  </si>
  <si>
    <t>Wyloty z kanaliacji W2.3</t>
  </si>
  <si>
    <t>D-06.01.01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</si>
  <si>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</si>
  <si>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</si>
  <si>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Wykopy oraz przekopy wykonywane na odkład  głębokość do 3 m, kategoria gruntu III-IV wraz z umocnieniem ścian wykopu</t>
  </si>
  <si>
    <t>Wykopy liniowe szerokości 0,8-2,5 m o ścianach pionowych z ręcznym wydobyciem urobku w gruntach suchych, głębokości do 1,5 m, kategoria gruntu III-IV wraz z  umocnieniem  ścian wykopu</t>
  </si>
  <si>
    <t>Wykopy liniowe szerokości 0,8-2,5 m o ścianach pionowych z ręcznym wydobyciem urobku w gruntach suchych, głębokości do 3,0 m, kategoria gruntu III-IV wraz z umocnieniem  ścian  wykopu</t>
  </si>
  <si>
    <t>Montaż studni rewizyjnych z kręgów betonowych fi1200 w gotowych wykopach o gł. 2 m  wraz  z wyposażeniem studni</t>
  </si>
  <si>
    <t>Wykopy oraz przekopy wykonywane na odkład głębokość do 3 m, kategoria gruntu III-IV wraz  umocnieniem ścian wykopu</t>
  </si>
  <si>
    <t>Odtworzenie trasy i punktów wysokościowych przy liniowych robotach ziemnych (drogi) w terenie równinnym inwentaryzacja powykonawcza</t>
  </si>
  <si>
    <t>Wykonanie wykopów mechanicznie w gruncie kat. I-VI z transportem urobku w obrębie  lub  poza terenem budowy</t>
  </si>
  <si>
    <t>Przebudowa drogi powiatowej nr 3515W  Jedlińsk – Bartodzieje – Łukawa - Głowaczów (IV Etap)                                                                                                                                                   km od ok. 10+530 do ok. 10+750</t>
  </si>
  <si>
    <t>Formularz 2.2 do SIWZ</t>
  </si>
  <si>
    <t>(podpis i pieczęć upełnomocnionego przedstawiciela Wykonawcy)</t>
  </si>
  <si>
    <t>……………....……………………...</t>
  </si>
  <si>
    <r>
      <t xml:space="preserve">01.00.00
</t>
    </r>
    <r>
      <rPr>
        <sz val="11"/>
        <rFont val="Times New Roman"/>
        <family val="1"/>
      </rPr>
      <t>45100000-8</t>
    </r>
  </si>
  <si>
    <r>
      <t xml:space="preserve">ROBOTY PRZYGOTOWAWCZE
</t>
    </r>
    <r>
      <rPr>
        <sz val="11"/>
        <rFont val="Times New Roman"/>
        <family val="1"/>
      </rPr>
      <t>Roboty w zakresie burzenia, roboty ziemne</t>
    </r>
  </si>
  <si>
    <r>
      <t>m</t>
    </r>
    <r>
      <rPr>
        <vertAlign val="superscript"/>
        <sz val="11"/>
        <rFont val="Times New Roman"/>
        <family val="1"/>
      </rPr>
      <t>2</t>
    </r>
  </si>
  <si>
    <r>
      <t xml:space="preserve">02.00.00
</t>
    </r>
    <r>
      <rPr>
        <sz val="11"/>
        <rFont val="Times New Roman"/>
        <family val="1"/>
      </rPr>
      <t>45100000-8</t>
    </r>
  </si>
  <si>
    <r>
      <t xml:space="preserve">ROBOTY ZIEMNE
</t>
    </r>
    <r>
      <rPr>
        <sz val="11"/>
        <rFont val="Times New Roman"/>
        <family val="1"/>
      </rPr>
      <t>Roboty w zakresie usuwania gleby</t>
    </r>
  </si>
  <si>
    <r>
      <t>m</t>
    </r>
    <r>
      <rPr>
        <vertAlign val="superscript"/>
        <sz val="11"/>
        <rFont val="Times New Roman"/>
        <family val="1"/>
      </rPr>
      <t>3</t>
    </r>
  </si>
  <si>
    <r>
      <t xml:space="preserve">04.00.00
</t>
    </r>
    <r>
      <rPr>
        <sz val="11"/>
        <rFont val="Times New Roman"/>
        <family val="1"/>
      </rPr>
      <t>45233000-9</t>
    </r>
  </si>
  <si>
    <r>
      <t xml:space="preserve">PODBUDOWY
</t>
    </r>
    <r>
      <rPr>
        <sz val="11"/>
        <rFont val="Times New Roman"/>
        <family val="1"/>
      </rPr>
      <t>Roboty w zakresie konstruowania, fundamentowania oraz wykonywania nawierzchni autostrad, dróg</t>
    </r>
  </si>
  <si>
    <r>
      <t xml:space="preserve">05.00.00
</t>
    </r>
    <r>
      <rPr>
        <sz val="11"/>
        <rFont val="Times New Roman"/>
        <family val="1"/>
      </rPr>
      <t>45233000-9</t>
    </r>
  </si>
  <si>
    <r>
      <t xml:space="preserve">NAWIERZCHNIE
</t>
    </r>
    <r>
      <rPr>
        <sz val="11"/>
        <rFont val="Times New Roman"/>
        <family val="1"/>
      </rPr>
      <t>Roboty w zakresie konstruowania, fundamentowania oraz wykonywania nawierzchni autostrad, dróg</t>
    </r>
  </si>
  <si>
    <r>
      <t xml:space="preserve">06.00.00
</t>
    </r>
    <r>
      <rPr>
        <sz val="11"/>
        <rFont val="Times New Roman"/>
        <family val="1"/>
      </rPr>
      <t>45233000-9</t>
    </r>
  </si>
  <si>
    <r>
      <t xml:space="preserve">ROBOTY WYKOŃCZENIOWE
</t>
    </r>
    <r>
      <rPr>
        <sz val="11"/>
        <rFont val="Times New Roman"/>
        <family val="1"/>
      </rPr>
      <t>Roboty w zakresie konstruowania, fundamentowania oraz wykonywania nawierzchni autostrad, dróg</t>
    </r>
  </si>
  <si>
    <r>
      <t xml:space="preserve">08.00.00
</t>
    </r>
    <r>
      <rPr>
        <sz val="11"/>
        <rFont val="Times New Roman"/>
        <family val="1"/>
      </rPr>
      <t>45233000-0</t>
    </r>
  </si>
  <si>
    <r>
      <t xml:space="preserve">ELEMENTY ULIC
</t>
    </r>
    <r>
      <rPr>
        <sz val="11"/>
        <rFont val="Times New Roman"/>
        <family val="1"/>
      </rPr>
      <t>Roboty w zakresie konstruowania, fundamentowania oraz wykonywania nawierzchni autostrad, dróg</t>
    </r>
  </si>
  <si>
    <r>
      <t xml:space="preserve">07.00.00
</t>
    </r>
    <r>
      <rPr>
        <sz val="11"/>
        <rFont val="Times New Roman"/>
        <family val="1"/>
      </rPr>
      <t>45233000-9</t>
    </r>
  </si>
  <si>
    <r>
      <t xml:space="preserve">OZNAKOWANIE DRÓG I URZĄDZENIA BEZPIECZEŃSTWA RUCHU
</t>
    </r>
    <r>
      <rPr>
        <sz val="11"/>
        <rFont val="Times New Roman"/>
        <family val="1"/>
      </rPr>
      <t>Roboty w zakresie konstruowania, fundamentowania oraz wykonywania nawierzchni autostrad, dróg</t>
    </r>
  </si>
  <si>
    <t>Umocnienie skarp płytami ażurowymi 60x40x10 cm. Wypełnienie wolnych przestrzeni humusem i obsianie trawą, podsypka cementowo-piaskowa 5cm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</si>
</sst>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#\ ##0.00;;"/>
  </numFmts>
  <fonts count="4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7" fillId="3" borderId="0" applyNumberFormat="0" applyBorder="0" applyAlignment="0" applyProtection="0"/>
    <xf numFmtId="0" fontId="25" fillId="4" borderId="0" applyNumberFormat="0" applyBorder="0" applyAlignment="0" applyProtection="0"/>
    <xf numFmtId="0" fontId="17" fillId="5" borderId="0" applyNumberFormat="0" applyBorder="0" applyAlignment="0" applyProtection="0"/>
    <xf numFmtId="0" fontId="25" fillId="6" borderId="0" applyNumberFormat="0" applyBorder="0" applyAlignment="0" applyProtection="0"/>
    <xf numFmtId="0" fontId="17" fillId="7" borderId="0" applyNumberFormat="0" applyBorder="0" applyAlignment="0" applyProtection="0"/>
    <xf numFmtId="0" fontId="25" fillId="8" borderId="0" applyNumberFormat="0" applyBorder="0" applyAlignment="0" applyProtection="0"/>
    <xf numFmtId="0" fontId="17" fillId="9" borderId="0" applyNumberFormat="0" applyBorder="0" applyAlignment="0" applyProtection="0"/>
    <xf numFmtId="0" fontId="25" fillId="10" borderId="0" applyNumberFormat="0" applyBorder="0" applyAlignment="0" applyProtection="0"/>
    <xf numFmtId="0" fontId="17" fillId="11" borderId="0" applyNumberFormat="0" applyBorder="0" applyAlignment="0" applyProtection="0"/>
    <xf numFmtId="0" fontId="25" fillId="12" borderId="0" applyNumberFormat="0" applyBorder="0" applyAlignment="0" applyProtection="0"/>
    <xf numFmtId="0" fontId="17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5" fillId="16" borderId="0" applyNumberFormat="0" applyBorder="0" applyAlignment="0" applyProtection="0"/>
    <xf numFmtId="0" fontId="17" fillId="17" borderId="0" applyNumberFormat="0" applyBorder="0" applyAlignment="0" applyProtection="0"/>
    <xf numFmtId="0" fontId="25" fillId="18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17" fillId="9" borderId="0" applyNumberFormat="0" applyBorder="0" applyAlignment="0" applyProtection="0"/>
    <xf numFmtId="0" fontId="25" fillId="21" borderId="0" applyNumberFormat="0" applyBorder="0" applyAlignment="0" applyProtection="0"/>
    <xf numFmtId="0" fontId="17" fillId="15" borderId="0" applyNumberFormat="0" applyBorder="0" applyAlignment="0" applyProtection="0"/>
    <xf numFmtId="0" fontId="25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24" borderId="0" applyNumberFormat="0" applyBorder="0" applyAlignment="0" applyProtection="0"/>
    <xf numFmtId="0" fontId="16" fillId="25" borderId="0" applyNumberFormat="0" applyBorder="0" applyAlignment="0" applyProtection="0"/>
    <xf numFmtId="0" fontId="26" fillId="26" borderId="0" applyNumberFormat="0" applyBorder="0" applyAlignment="0" applyProtection="0"/>
    <xf numFmtId="0" fontId="16" fillId="17" borderId="0" applyNumberFormat="0" applyBorder="0" applyAlignment="0" applyProtection="0"/>
    <xf numFmtId="0" fontId="26" fillId="27" borderId="0" applyNumberFormat="0" applyBorder="0" applyAlignment="0" applyProtection="0"/>
    <xf numFmtId="0" fontId="16" fillId="19" borderId="0" applyNumberFormat="0" applyBorder="0" applyAlignment="0" applyProtection="0"/>
    <xf numFmtId="0" fontId="26" fillId="28" borderId="0" applyNumberFormat="0" applyBorder="0" applyAlignment="0" applyProtection="0"/>
    <xf numFmtId="0" fontId="16" fillId="29" borderId="0" applyNumberFormat="0" applyBorder="0" applyAlignment="0" applyProtection="0"/>
    <xf numFmtId="0" fontId="26" fillId="30" borderId="0" applyNumberFormat="0" applyBorder="0" applyAlignment="0" applyProtection="0"/>
    <xf numFmtId="0" fontId="16" fillId="31" borderId="0" applyNumberFormat="0" applyBorder="0" applyAlignment="0" applyProtection="0"/>
    <xf numFmtId="0" fontId="26" fillId="32" borderId="0" applyNumberFormat="0" applyBorder="0" applyAlignment="0" applyProtection="0"/>
    <xf numFmtId="0" fontId="16" fillId="33" borderId="0" applyNumberFormat="0" applyBorder="0" applyAlignment="0" applyProtection="0"/>
    <xf numFmtId="0" fontId="26" fillId="34" borderId="0" applyNumberFormat="0" applyBorder="0" applyAlignment="0" applyProtection="0"/>
    <xf numFmtId="0" fontId="16" fillId="35" borderId="0" applyNumberFormat="0" applyBorder="0" applyAlignment="0" applyProtection="0"/>
    <xf numFmtId="0" fontId="26" fillId="36" borderId="0" applyNumberFormat="0" applyBorder="0" applyAlignment="0" applyProtection="0"/>
    <xf numFmtId="0" fontId="16" fillId="37" borderId="0" applyNumberFormat="0" applyBorder="0" applyAlignment="0" applyProtection="0"/>
    <xf numFmtId="0" fontId="26" fillId="38" borderId="0" applyNumberFormat="0" applyBorder="0" applyAlignment="0" applyProtection="0"/>
    <xf numFmtId="0" fontId="16" fillId="39" borderId="0" applyNumberFormat="0" applyBorder="0" applyAlignment="0" applyProtection="0"/>
    <xf numFmtId="0" fontId="26" fillId="40" borderId="0" applyNumberFormat="0" applyBorder="0" applyAlignment="0" applyProtection="0"/>
    <xf numFmtId="0" fontId="16" fillId="29" borderId="0" applyNumberFormat="0" applyBorder="0" applyAlignment="0" applyProtection="0"/>
    <xf numFmtId="0" fontId="26" fillId="41" borderId="0" applyNumberFormat="0" applyBorder="0" applyAlignment="0" applyProtection="0"/>
    <xf numFmtId="0" fontId="16" fillId="31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7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48" borderId="7" applyNumberFormat="0" applyAlignment="0" applyProtection="0"/>
    <xf numFmtId="0" fontId="12" fillId="49" borderId="8" applyNumberFormat="0" applyAlignment="0" applyProtection="0"/>
    <xf numFmtId="0" fontId="32" fillId="0" borderId="9" applyNumberFormat="0" applyFill="0" applyAlignment="0" applyProtection="0"/>
    <xf numFmtId="0" fontId="2" fillId="0" borderId="10" applyNumberFormat="0" applyFill="0" applyAlignment="0" applyProtection="0"/>
    <xf numFmtId="0" fontId="33" fillId="0" borderId="11" applyNumberFormat="0" applyFill="0" applyAlignment="0" applyProtection="0"/>
    <xf numFmtId="0" fontId="3" fillId="0" borderId="12" applyNumberFormat="0" applyFill="0" applyAlignment="0" applyProtection="0"/>
    <xf numFmtId="0" fontId="34" fillId="0" borderId="13" applyNumberFormat="0" applyFill="0" applyAlignment="0" applyProtection="0"/>
    <xf numFmtId="0" fontId="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45" borderId="1" applyNumberFormat="0" applyAlignment="0" applyProtection="0"/>
    <xf numFmtId="0" fontId="10" fillId="46" borderId="2" applyNumberFormat="0" applyAlignment="0" applyProtection="0"/>
    <xf numFmtId="9" fontId="0" fillId="0" borderId="0" applyFill="0" applyBorder="0" applyAlignment="0" applyProtection="0"/>
    <xf numFmtId="0" fontId="37" fillId="0" borderId="15" applyNumberFormat="0" applyFill="0" applyAlignment="0" applyProtection="0"/>
    <xf numFmtId="0" fontId="15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54" borderId="0" applyNumberFormat="0" applyBorder="0" applyAlignment="0" applyProtection="0"/>
    <xf numFmtId="0" fontId="6" fillId="5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vertical="center"/>
    </xf>
    <xf numFmtId="0" fontId="19" fillId="0" borderId="25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20" fillId="0" borderId="24" xfId="0" applyFont="1" applyBorder="1" applyAlignment="1">
      <alignment vertical="top" wrapText="1"/>
    </xf>
    <xf numFmtId="0" fontId="18" fillId="55" borderId="24" xfId="0" applyNumberFormat="1" applyFont="1" applyFill="1" applyBorder="1" applyAlignment="1">
      <alignment horizontal="left" vertical="center" wrapText="1"/>
    </xf>
    <xf numFmtId="4" fontId="18" fillId="55" borderId="2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left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vertical="center"/>
    </xf>
    <xf numFmtId="165" fontId="18" fillId="0" borderId="20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19" xfId="89" applyFont="1" applyFill="1" applyBorder="1" applyAlignment="1" applyProtection="1">
      <alignment horizontal="left" vertical="center" wrapText="1"/>
      <protection/>
    </xf>
    <xf numFmtId="0" fontId="18" fillId="0" borderId="28" xfId="89" applyFont="1" applyFill="1" applyBorder="1" applyAlignment="1" applyProtection="1">
      <alignment horizontal="center" vertical="center" wrapText="1"/>
      <protection/>
    </xf>
    <xf numFmtId="4" fontId="18" fillId="0" borderId="28" xfId="89" applyNumberFormat="1" applyFont="1" applyFill="1" applyBorder="1" applyAlignment="1">
      <alignment horizontal="center" vertical="center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vertical="center"/>
    </xf>
    <xf numFmtId="2" fontId="19" fillId="0" borderId="28" xfId="0" applyNumberFormat="1" applyFont="1" applyFill="1" applyBorder="1" applyAlignment="1">
      <alignment vertical="center"/>
    </xf>
    <xf numFmtId="4" fontId="19" fillId="0" borderId="29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 wrapText="1"/>
    </xf>
    <xf numFmtId="2" fontId="19" fillId="0" borderId="28" xfId="0" applyNumberFormat="1" applyFont="1" applyFill="1" applyBorder="1" applyAlignment="1">
      <alignment horizontal="center" vertical="center"/>
    </xf>
    <xf numFmtId="4" fontId="19" fillId="0" borderId="29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164" fontId="19" fillId="0" borderId="20" xfId="88" applyNumberFormat="1" applyFont="1" applyFill="1" applyBorder="1" applyAlignment="1">
      <alignment horizontal="center" vertical="center" wrapText="1"/>
      <protection/>
    </xf>
    <xf numFmtId="0" fontId="19" fillId="0" borderId="29" xfId="88" applyFont="1" applyFill="1" applyBorder="1" applyAlignment="1">
      <alignment vertical="center" wrapText="1"/>
      <protection/>
    </xf>
    <xf numFmtId="0" fontId="19" fillId="0" borderId="20" xfId="88" applyFont="1" applyFill="1" applyBorder="1" applyAlignment="1">
      <alignment horizontal="center" vertical="center" wrapText="1"/>
      <protection/>
    </xf>
    <xf numFmtId="4" fontId="19" fillId="0" borderId="20" xfId="88" applyNumberFormat="1" applyFont="1" applyFill="1" applyBorder="1" applyAlignment="1">
      <alignment horizontal="center" vertical="center" wrapText="1"/>
      <protection/>
    </xf>
    <xf numFmtId="0" fontId="18" fillId="0" borderId="32" xfId="88" applyFont="1" applyFill="1" applyBorder="1" applyAlignment="1">
      <alignment horizontal="center" vertical="center" wrapText="1"/>
      <protection/>
    </xf>
    <xf numFmtId="164" fontId="18" fillId="0" borderId="20" xfId="88" applyNumberFormat="1" applyFont="1" applyFill="1" applyBorder="1" applyAlignment="1">
      <alignment horizontal="center" vertical="center" wrapText="1"/>
      <protection/>
    </xf>
    <xf numFmtId="0" fontId="18" fillId="0" borderId="33" xfId="88" applyFont="1" applyFill="1" applyBorder="1" applyAlignment="1">
      <alignment vertical="center" wrapText="1"/>
      <protection/>
    </xf>
    <xf numFmtId="0" fontId="18" fillId="0" borderId="34" xfId="88" applyFont="1" applyFill="1" applyBorder="1" applyAlignment="1">
      <alignment horizontal="center" vertical="center" wrapText="1"/>
      <protection/>
    </xf>
    <xf numFmtId="4" fontId="18" fillId="0" borderId="35" xfId="0" applyNumberFormat="1" applyFont="1" applyFill="1" applyBorder="1" applyAlignment="1">
      <alignment horizontal="center" vertical="center"/>
    </xf>
    <xf numFmtId="164" fontId="19" fillId="0" borderId="20" xfId="88" applyNumberFormat="1" applyFont="1" applyFill="1" applyBorder="1" applyAlignment="1" quotePrefix="1">
      <alignment horizontal="center" vertical="center" wrapText="1"/>
      <protection/>
    </xf>
    <xf numFmtId="164" fontId="18" fillId="0" borderId="20" xfId="88" applyNumberFormat="1" applyFont="1" applyFill="1" applyBorder="1" applyAlignment="1" quotePrefix="1">
      <alignment horizontal="center" vertical="center" wrapText="1"/>
      <protection/>
    </xf>
    <xf numFmtId="0" fontId="18" fillId="0" borderId="36" xfId="88" applyFont="1" applyFill="1" applyBorder="1" applyAlignment="1">
      <alignment vertical="center" wrapText="1"/>
      <protection/>
    </xf>
    <xf numFmtId="0" fontId="18" fillId="0" borderId="23" xfId="88" applyFont="1" applyFill="1" applyBorder="1" applyAlignment="1">
      <alignment horizontal="center" vertical="center" wrapText="1"/>
      <protection/>
    </xf>
    <xf numFmtId="0" fontId="19" fillId="0" borderId="37" xfId="88" applyFont="1" applyFill="1" applyBorder="1" applyAlignment="1">
      <alignment vertical="center" wrapText="1"/>
      <protection/>
    </xf>
    <xf numFmtId="0" fontId="19" fillId="0" borderId="37" xfId="88" applyFont="1" applyFill="1" applyBorder="1" applyAlignment="1">
      <alignment horizontal="center" vertical="center" wrapText="1"/>
      <protection/>
    </xf>
    <xf numFmtId="4" fontId="19" fillId="0" borderId="37" xfId="88" applyNumberFormat="1" applyFont="1" applyFill="1" applyBorder="1" applyAlignment="1">
      <alignment horizontal="center" vertical="center" wrapText="1"/>
      <protection/>
    </xf>
    <xf numFmtId="4" fontId="19" fillId="0" borderId="36" xfId="88" applyNumberFormat="1" applyFont="1" applyFill="1" applyBorder="1" applyAlignment="1">
      <alignment horizontal="center" vertical="center" wrapText="1"/>
      <protection/>
    </xf>
    <xf numFmtId="0" fontId="18" fillId="0" borderId="26" xfId="88" applyFont="1" applyFill="1" applyBorder="1" applyAlignment="1">
      <alignment vertical="center" wrapText="1"/>
      <protection/>
    </xf>
    <xf numFmtId="0" fontId="18" fillId="0" borderId="27" xfId="88" applyFont="1" applyFill="1" applyBorder="1" applyAlignment="1">
      <alignment horizontal="center" vertical="center" wrapText="1"/>
      <protection/>
    </xf>
    <xf numFmtId="4" fontId="18" fillId="0" borderId="20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18" fillId="0" borderId="20" xfId="88" applyNumberFormat="1" applyFont="1" applyFill="1" applyBorder="1" applyAlignment="1" quotePrefix="1">
      <alignment horizontal="center" vertical="center" wrapText="1"/>
      <protection/>
    </xf>
    <xf numFmtId="0" fontId="18" fillId="0" borderId="36" xfId="88" applyNumberFormat="1" applyFont="1" applyFill="1" applyBorder="1" applyAlignment="1">
      <alignment vertical="center" wrapText="1"/>
      <protection/>
    </xf>
    <xf numFmtId="0" fontId="18" fillId="0" borderId="23" xfId="88" applyNumberFormat="1" applyFont="1" applyFill="1" applyBorder="1" applyAlignment="1">
      <alignment horizontal="center" vertical="center" wrapText="1"/>
      <protection/>
    </xf>
    <xf numFmtId="4" fontId="18" fillId="0" borderId="23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left" vertical="center" wrapText="1"/>
    </xf>
    <xf numFmtId="0" fontId="18" fillId="0" borderId="36" xfId="88" applyFont="1" applyFill="1" applyBorder="1" applyAlignment="1" quotePrefix="1">
      <alignment horizontal="left" vertical="center" wrapText="1"/>
      <protection/>
    </xf>
    <xf numFmtId="4" fontId="18" fillId="0" borderId="38" xfId="0" applyNumberFormat="1" applyFont="1" applyFill="1" applyBorder="1" applyAlignment="1">
      <alignment horizontal="center" vertical="center" wrapText="1"/>
    </xf>
    <xf numFmtId="0" fontId="19" fillId="0" borderId="28" xfId="88" applyFont="1" applyFill="1" applyBorder="1" applyAlignment="1">
      <alignment vertical="center" wrapText="1"/>
      <protection/>
    </xf>
    <xf numFmtId="0" fontId="19" fillId="0" borderId="28" xfId="88" applyFont="1" applyFill="1" applyBorder="1" applyAlignment="1">
      <alignment horizontal="center" vertical="center" wrapText="1"/>
      <protection/>
    </xf>
    <xf numFmtId="4" fontId="19" fillId="0" borderId="28" xfId="88" applyNumberFormat="1" applyFont="1" applyFill="1" applyBorder="1" applyAlignment="1">
      <alignment horizontal="center" vertical="center" wrapText="1"/>
      <protection/>
    </xf>
    <xf numFmtId="4" fontId="19" fillId="0" borderId="29" xfId="88" applyNumberFormat="1" applyFont="1" applyFill="1" applyBorder="1" applyAlignment="1">
      <alignment horizontal="center" vertical="center" wrapText="1"/>
      <protection/>
    </xf>
    <xf numFmtId="4" fontId="18" fillId="0" borderId="39" xfId="0" applyNumberFormat="1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/>
    </xf>
    <xf numFmtId="0" fontId="19" fillId="0" borderId="26" xfId="88" applyFont="1" applyFill="1" applyBorder="1" applyAlignment="1">
      <alignment vertical="center" wrapText="1"/>
      <protection/>
    </xf>
    <xf numFmtId="0" fontId="19" fillId="0" borderId="27" xfId="88" applyFont="1" applyFill="1" applyBorder="1" applyAlignment="1">
      <alignment horizontal="center" vertical="center" wrapText="1"/>
      <protection/>
    </xf>
    <xf numFmtId="0" fontId="18" fillId="0" borderId="29" xfId="88" applyFont="1" applyFill="1" applyBorder="1" applyAlignment="1">
      <alignment vertical="center" wrapText="1"/>
      <protection/>
    </xf>
    <xf numFmtId="0" fontId="18" fillId="0" borderId="20" xfId="88" applyFont="1" applyFill="1" applyBorder="1" applyAlignment="1">
      <alignment horizontal="center" vertical="center" wrapText="1"/>
      <protection/>
    </xf>
    <xf numFmtId="0" fontId="42" fillId="0" borderId="0" xfId="89" applyFont="1" applyFill="1" applyBorder="1" applyAlignment="1" applyProtection="1">
      <alignment horizontal="left" vertical="center"/>
      <protection locked="0"/>
    </xf>
    <xf numFmtId="0" fontId="19" fillId="0" borderId="38" xfId="88" applyFont="1" applyFill="1" applyBorder="1" applyAlignment="1">
      <alignment vertical="center" wrapText="1"/>
      <protection/>
    </xf>
    <xf numFmtId="0" fontId="42" fillId="0" borderId="0" xfId="89" applyFont="1" applyFill="1" applyBorder="1" applyAlignment="1">
      <alignment horizontal="left" vertical="center"/>
      <protection/>
    </xf>
    <xf numFmtId="165" fontId="19" fillId="0" borderId="19" xfId="89" applyNumberFormat="1" applyFont="1" applyFill="1" applyBorder="1" applyAlignment="1" applyProtection="1">
      <alignment horizontal="center" vertical="center" wrapText="1"/>
      <protection/>
    </xf>
    <xf numFmtId="0" fontId="19" fillId="0" borderId="19" xfId="88" applyFont="1" applyFill="1" applyBorder="1" applyAlignment="1">
      <alignment vertical="center" wrapText="1"/>
      <protection/>
    </xf>
    <xf numFmtId="4" fontId="43" fillId="0" borderId="28" xfId="0" applyNumberFormat="1" applyFont="1" applyFill="1" applyBorder="1" applyAlignment="1">
      <alignment horizontal="center" vertical="center"/>
    </xf>
    <xf numFmtId="4" fontId="42" fillId="0" borderId="29" xfId="0" applyNumberFormat="1" applyFont="1" applyFill="1" applyBorder="1" applyAlignment="1">
      <alignment horizontal="center" vertical="center"/>
    </xf>
    <xf numFmtId="0" fontId="18" fillId="0" borderId="33" xfId="89" applyFont="1" applyFill="1" applyBorder="1" applyAlignment="1" applyProtection="1">
      <alignment horizontal="left" vertical="center" wrapText="1"/>
      <protection/>
    </xf>
    <xf numFmtId="0" fontId="18" fillId="0" borderId="34" xfId="89" applyFont="1" applyFill="1" applyBorder="1" applyAlignment="1" applyProtection="1">
      <alignment horizontal="center" vertical="center" wrapText="1"/>
      <protection/>
    </xf>
    <xf numFmtId="4" fontId="18" fillId="0" borderId="35" xfId="89" applyNumberFormat="1" applyFont="1" applyFill="1" applyBorder="1" applyAlignment="1" applyProtection="1">
      <alignment horizontal="center" vertical="center"/>
      <protection locked="0"/>
    </xf>
    <xf numFmtId="165" fontId="18" fillId="0" borderId="20" xfId="89" applyNumberFormat="1" applyFont="1" applyFill="1" applyBorder="1" applyAlignment="1" applyProtection="1">
      <alignment horizontal="center" vertical="center" wrapText="1"/>
      <protection/>
    </xf>
    <xf numFmtId="0" fontId="18" fillId="0" borderId="26" xfId="89" applyFont="1" applyFill="1" applyBorder="1" applyAlignment="1" applyProtection="1">
      <alignment horizontal="left" vertical="center" wrapText="1"/>
      <protection/>
    </xf>
    <xf numFmtId="0" fontId="18" fillId="0" borderId="27" xfId="89" applyFont="1" applyFill="1" applyBorder="1" applyAlignment="1" applyProtection="1">
      <alignment horizontal="center" vertical="center" wrapText="1"/>
      <protection/>
    </xf>
    <xf numFmtId="4" fontId="18" fillId="0" borderId="40" xfId="89" applyNumberFormat="1" applyFont="1" applyFill="1" applyBorder="1" applyAlignment="1">
      <alignment horizontal="center" vertical="center"/>
      <protection/>
    </xf>
    <xf numFmtId="4" fontId="18" fillId="0" borderId="39" xfId="89" applyNumberFormat="1" applyFont="1" applyFill="1" applyBorder="1" applyAlignment="1">
      <alignment horizontal="center" vertical="center"/>
      <protection/>
    </xf>
    <xf numFmtId="165" fontId="19" fillId="0" borderId="20" xfId="89" applyNumberFormat="1" applyFont="1" applyFill="1" applyBorder="1" applyAlignment="1" applyProtection="1">
      <alignment horizontal="center" vertical="center" wrapText="1"/>
      <protection/>
    </xf>
    <xf numFmtId="0" fontId="18" fillId="0" borderId="36" xfId="89" applyFont="1" applyFill="1" applyBorder="1" applyAlignment="1" applyProtection="1" quotePrefix="1">
      <alignment horizontal="left" vertical="center" wrapText="1"/>
      <protection/>
    </xf>
    <xf numFmtId="0" fontId="18" fillId="0" borderId="23" xfId="89" applyFont="1" applyFill="1" applyBorder="1" applyAlignment="1" applyProtection="1">
      <alignment horizontal="center" vertical="center" wrapText="1"/>
      <protection/>
    </xf>
    <xf numFmtId="4" fontId="18" fillId="0" borderId="23" xfId="89" applyNumberFormat="1" applyFont="1" applyFill="1" applyBorder="1" applyAlignment="1">
      <alignment horizontal="center" vertical="center"/>
      <protection/>
    </xf>
    <xf numFmtId="4" fontId="18" fillId="0" borderId="20" xfId="89" applyNumberFormat="1" applyFont="1" applyFill="1" applyBorder="1" applyAlignment="1">
      <alignment horizontal="center" vertical="center"/>
      <protection/>
    </xf>
    <xf numFmtId="0" fontId="19" fillId="0" borderId="20" xfId="0" applyNumberFormat="1" applyFont="1" applyFill="1" applyBorder="1" applyAlignment="1">
      <alignment horizontal="center" vertical="center" wrapText="1"/>
    </xf>
    <xf numFmtId="165" fontId="19" fillId="0" borderId="20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36" xfId="89" applyNumberFormat="1" applyFont="1" applyFill="1" applyBorder="1" applyAlignment="1" applyProtection="1">
      <alignment horizontal="left" vertical="center" wrapText="1"/>
      <protection/>
    </xf>
    <xf numFmtId="0" fontId="18" fillId="0" borderId="23" xfId="89" applyNumberFormat="1" applyFont="1" applyFill="1" applyBorder="1" applyAlignment="1" applyProtection="1">
      <alignment horizontal="center" vertical="center" wrapText="1"/>
      <protection/>
    </xf>
    <xf numFmtId="0" fontId="18" fillId="0" borderId="20" xfId="89" applyNumberFormat="1" applyFont="1" applyFill="1" applyBorder="1" applyAlignment="1" applyProtection="1" quotePrefix="1">
      <alignment horizontal="center" vertical="center" wrapText="1"/>
      <protection/>
    </xf>
    <xf numFmtId="0" fontId="19" fillId="0" borderId="20" xfId="89" applyNumberFormat="1" applyFont="1" applyFill="1" applyBorder="1" applyAlignment="1" applyProtection="1" quotePrefix="1">
      <alignment horizontal="center" vertical="center" wrapText="1"/>
      <protection/>
    </xf>
    <xf numFmtId="0" fontId="19" fillId="0" borderId="29" xfId="88" applyFont="1" applyFill="1" applyBorder="1" applyAlignment="1">
      <alignment horizontal="left" vertical="center" wrapText="1"/>
      <protection/>
    </xf>
    <xf numFmtId="4" fontId="18" fillId="0" borderId="38" xfId="0" applyNumberFormat="1" applyFont="1" applyFill="1" applyBorder="1" applyAlignment="1">
      <alignment horizontal="center" vertical="center"/>
    </xf>
    <xf numFmtId="0" fontId="18" fillId="0" borderId="20" xfId="89" applyNumberFormat="1" applyFont="1" applyFill="1" applyBorder="1" applyAlignment="1" applyProtection="1">
      <alignment horizontal="center" vertical="center" wrapText="1"/>
      <protection/>
    </xf>
    <xf numFmtId="0" fontId="19" fillId="0" borderId="28" xfId="88" applyNumberFormat="1" applyFont="1" applyFill="1" applyBorder="1" applyAlignment="1">
      <alignment vertical="center" wrapText="1"/>
      <protection/>
    </xf>
    <xf numFmtId="0" fontId="19" fillId="0" borderId="28" xfId="88" applyNumberFormat="1" applyFont="1" applyFill="1" applyBorder="1" applyAlignment="1">
      <alignment horizontal="center" vertical="center" wrapText="1"/>
      <protection/>
    </xf>
    <xf numFmtId="0" fontId="18" fillId="0" borderId="41" xfId="89" applyNumberFormat="1" applyFont="1" applyFill="1" applyBorder="1" applyAlignment="1" applyProtection="1">
      <alignment horizontal="left" vertical="center" wrapText="1"/>
      <protection/>
    </xf>
    <xf numFmtId="0" fontId="18" fillId="0" borderId="42" xfId="89" applyNumberFormat="1" applyFont="1" applyFill="1" applyBorder="1" applyAlignment="1" applyProtection="1">
      <alignment horizontal="center" vertical="center" wrapText="1"/>
      <protection/>
    </xf>
    <xf numFmtId="0" fontId="18" fillId="0" borderId="36" xfId="89" applyFont="1" applyFill="1" applyBorder="1" applyAlignment="1" applyProtection="1">
      <alignment horizontal="left" vertical="center" wrapText="1"/>
      <protection/>
    </xf>
    <xf numFmtId="0" fontId="18" fillId="0" borderId="36" xfId="88" applyFont="1" applyFill="1" applyBorder="1" applyAlignment="1">
      <alignment horizontal="left" vertical="center" wrapText="1"/>
      <protection/>
    </xf>
    <xf numFmtId="0" fontId="18" fillId="0" borderId="29" xfId="89" applyNumberFormat="1" applyFont="1" applyFill="1" applyBorder="1" applyAlignment="1" applyProtection="1">
      <alignment horizontal="left" vertical="center" wrapText="1"/>
      <protection/>
    </xf>
    <xf numFmtId="0" fontId="19" fillId="0" borderId="43" xfId="88" applyFont="1" applyFill="1" applyBorder="1" applyAlignment="1">
      <alignment vertical="center" wrapText="1"/>
      <protection/>
    </xf>
    <xf numFmtId="0" fontId="19" fillId="0" borderId="43" xfId="88" applyFont="1" applyFill="1" applyBorder="1" applyAlignment="1">
      <alignment horizontal="center" vertical="center" wrapText="1"/>
      <protection/>
    </xf>
    <xf numFmtId="4" fontId="19" fillId="0" borderId="43" xfId="88" applyNumberFormat="1" applyFont="1" applyFill="1" applyBorder="1" applyAlignment="1">
      <alignment horizontal="center" vertical="center" wrapText="1"/>
      <protection/>
    </xf>
    <xf numFmtId="4" fontId="19" fillId="0" borderId="44" xfId="88" applyNumberFormat="1" applyFont="1" applyFill="1" applyBorder="1" applyAlignment="1">
      <alignment horizontal="center" vertical="center" wrapText="1"/>
      <protection/>
    </xf>
    <xf numFmtId="0" fontId="18" fillId="0" borderId="36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4" fontId="18" fillId="55" borderId="23" xfId="0" applyNumberFormat="1" applyFont="1" applyFill="1" applyBorder="1" applyAlignment="1">
      <alignment horizontal="center" vertical="center" wrapText="1"/>
    </xf>
    <xf numFmtId="0" fontId="19" fillId="0" borderId="0" xfId="88" applyFont="1" applyFill="1" applyBorder="1" applyAlignment="1">
      <alignment vertical="center" wrapText="1"/>
      <protection/>
    </xf>
    <xf numFmtId="4" fontId="18" fillId="55" borderId="23" xfId="89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 vertical="center"/>
    </xf>
    <xf numFmtId="4" fontId="18" fillId="0" borderId="42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vertical="center"/>
    </xf>
    <xf numFmtId="4" fontId="19" fillId="0" borderId="28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vertical="center"/>
    </xf>
    <xf numFmtId="0" fontId="19" fillId="0" borderId="37" xfId="0" applyNumberFormat="1" applyFont="1" applyFill="1" applyBorder="1" applyAlignment="1">
      <alignment horizontal="center" vertical="center" wrapText="1"/>
    </xf>
    <xf numFmtId="4" fontId="19" fillId="0" borderId="37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 wrapText="1"/>
    </xf>
    <xf numFmtId="4" fontId="18" fillId="0" borderId="45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4" fontId="42" fillId="0" borderId="28" xfId="0" applyNumberFormat="1" applyFont="1" applyFill="1" applyBorder="1" applyAlignment="1">
      <alignment horizontal="center" vertical="center" wrapText="1"/>
    </xf>
    <xf numFmtId="4" fontId="18" fillId="0" borderId="34" xfId="88" applyNumberFormat="1" applyFont="1" applyFill="1" applyBorder="1" applyAlignment="1">
      <alignment horizontal="center" vertical="center"/>
      <protection/>
    </xf>
    <xf numFmtId="4" fontId="18" fillId="0" borderId="23" xfId="88" applyNumberFormat="1" applyFont="1" applyFill="1" applyBorder="1" applyAlignment="1">
      <alignment horizontal="center" vertical="center"/>
      <protection/>
    </xf>
    <xf numFmtId="4" fontId="18" fillId="0" borderId="32" xfId="88" applyNumberFormat="1" applyFont="1" applyFill="1" applyBorder="1" applyAlignment="1">
      <alignment horizontal="center" vertical="center"/>
      <protection/>
    </xf>
    <xf numFmtId="4" fontId="18" fillId="55" borderId="23" xfId="88" applyNumberFormat="1" applyFont="1" applyFill="1" applyBorder="1" applyAlignment="1">
      <alignment horizontal="center" vertical="center"/>
      <protection/>
    </xf>
    <xf numFmtId="4" fontId="18" fillId="0" borderId="27" xfId="88" applyNumberFormat="1" applyFont="1" applyFill="1" applyBorder="1" applyAlignment="1">
      <alignment horizontal="center" vertical="center"/>
      <protection/>
    </xf>
    <xf numFmtId="4" fontId="19" fillId="0" borderId="27" xfId="88" applyNumberFormat="1" applyFont="1" applyFill="1" applyBorder="1" applyAlignment="1">
      <alignment horizontal="center" vertical="center" wrapText="1"/>
      <protection/>
    </xf>
    <xf numFmtId="4" fontId="18" fillId="0" borderId="20" xfId="88" applyNumberFormat="1" applyFont="1" applyFill="1" applyBorder="1" applyAlignment="1">
      <alignment horizontal="center" vertical="center"/>
      <protection/>
    </xf>
    <xf numFmtId="4" fontId="18" fillId="0" borderId="46" xfId="88" applyNumberFormat="1" applyFont="1" applyFill="1" applyBorder="1" applyAlignment="1">
      <alignment horizontal="center" vertical="center"/>
      <protection/>
    </xf>
    <xf numFmtId="4" fontId="18" fillId="0" borderId="38" xfId="88" applyNumberFormat="1" applyFont="1" applyFill="1" applyBorder="1" applyAlignment="1">
      <alignment horizontal="center" vertical="center"/>
      <protection/>
    </xf>
    <xf numFmtId="4" fontId="18" fillId="0" borderId="42" xfId="88" applyNumberFormat="1" applyFont="1" applyFill="1" applyBorder="1" applyAlignment="1">
      <alignment horizontal="center" vertical="center"/>
      <protection/>
    </xf>
    <xf numFmtId="4" fontId="18" fillId="0" borderId="45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4" fontId="18" fillId="55" borderId="22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2" fontId="18" fillId="0" borderId="2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4" xfId="85"/>
    <cellStyle name="Normalny 7" xfId="86"/>
    <cellStyle name="Normalny 8" xfId="87"/>
    <cellStyle name="Normalny_Tabela zbiorcza cz.1 (0030-0035)" xfId="88"/>
    <cellStyle name="Normalny_Wzór tabeli" xfId="89"/>
    <cellStyle name="Obliczenia" xfId="90"/>
    <cellStyle name="Obliczenia 2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showGridLines="0" tabSelected="1" view="pageBreakPreview" zoomScale="122" zoomScaleSheetLayoutView="122" zoomScalePageLayoutView="0" workbookViewId="0" topLeftCell="A44">
      <selection activeCell="H56" sqref="H56"/>
    </sheetView>
  </sheetViews>
  <sheetFormatPr defaultColWidth="9.140625" defaultRowHeight="12.75"/>
  <cols>
    <col min="1" max="1" width="5.8515625" style="33" customWidth="1"/>
    <col min="2" max="2" width="11.7109375" style="34" customWidth="1"/>
    <col min="3" max="3" width="62.28125" style="35" customWidth="1"/>
    <col min="4" max="4" width="6.7109375" style="34" customWidth="1"/>
    <col min="5" max="5" width="9.7109375" style="152" customWidth="1"/>
    <col min="6" max="6" width="10.28125" style="36" customWidth="1"/>
    <col min="7" max="7" width="12.57421875" style="37" customWidth="1"/>
    <col min="8" max="16384" width="9.140625" style="7" customWidth="1"/>
  </cols>
  <sheetData>
    <row r="1" ht="15" hidden="1"/>
    <row r="2" spans="1:7" s="41" customFormat="1" ht="15">
      <c r="A2" s="38"/>
      <c r="B2" s="39"/>
      <c r="C2" s="40"/>
      <c r="D2" s="39"/>
      <c r="E2" s="153"/>
      <c r="F2" s="174" t="s">
        <v>136</v>
      </c>
      <c r="G2" s="174"/>
    </row>
    <row r="3" spans="1:7" s="42" customFormat="1" ht="45" customHeight="1">
      <c r="A3" s="171" t="s">
        <v>135</v>
      </c>
      <c r="B3" s="171"/>
      <c r="C3" s="171"/>
      <c r="D3" s="171"/>
      <c r="E3" s="171"/>
      <c r="F3" s="171"/>
      <c r="G3" s="171"/>
    </row>
    <row r="4" spans="1:7" s="42" customFormat="1" ht="24.75" customHeight="1">
      <c r="A4" s="172" t="s">
        <v>89</v>
      </c>
      <c r="B4" s="172"/>
      <c r="C4" s="172"/>
      <c r="D4" s="172"/>
      <c r="E4" s="172"/>
      <c r="F4" s="172"/>
      <c r="G4" s="172"/>
    </row>
    <row r="5" spans="1:7" s="42" customFormat="1" ht="18" customHeight="1">
      <c r="A5" s="173"/>
      <c r="B5" s="173"/>
      <c r="C5" s="173"/>
      <c r="D5" s="173"/>
      <c r="E5" s="173"/>
      <c r="F5" s="173"/>
      <c r="G5" s="173"/>
    </row>
    <row r="6" spans="1:7" s="47" customFormat="1" ht="14.25">
      <c r="A6" s="43" t="s">
        <v>0</v>
      </c>
      <c r="B6" s="44" t="s">
        <v>1</v>
      </c>
      <c r="C6" s="43" t="s">
        <v>2</v>
      </c>
      <c r="D6" s="43" t="s">
        <v>3</v>
      </c>
      <c r="E6" s="45" t="s">
        <v>96</v>
      </c>
      <c r="F6" s="45" t="s">
        <v>65</v>
      </c>
      <c r="G6" s="46" t="s">
        <v>66</v>
      </c>
    </row>
    <row r="7" spans="1:7" s="47" customFormat="1" ht="28.5" customHeight="1">
      <c r="A7" s="48" t="s">
        <v>4</v>
      </c>
      <c r="B7" s="49" t="s">
        <v>139</v>
      </c>
      <c r="C7" s="50" t="s">
        <v>140</v>
      </c>
      <c r="D7" s="51"/>
      <c r="E7" s="52"/>
      <c r="F7" s="52"/>
      <c r="G7" s="51"/>
    </row>
    <row r="8" spans="1:7" s="47" customFormat="1" ht="26.25" customHeight="1">
      <c r="A8" s="53"/>
      <c r="B8" s="54" t="s">
        <v>5</v>
      </c>
      <c r="C8" s="55" t="s">
        <v>6</v>
      </c>
      <c r="D8" s="56"/>
      <c r="E8" s="57"/>
      <c r="F8" s="57"/>
      <c r="G8" s="57"/>
    </row>
    <row r="9" spans="1:7" s="47" customFormat="1" ht="30.75" customHeight="1">
      <c r="A9" s="58">
        <f>A8+1</f>
        <v>1</v>
      </c>
      <c r="B9" s="59" t="s">
        <v>5</v>
      </c>
      <c r="C9" s="60" t="s">
        <v>133</v>
      </c>
      <c r="D9" s="61" t="s">
        <v>7</v>
      </c>
      <c r="E9" s="154">
        <v>0.22</v>
      </c>
      <c r="F9" s="62">
        <v>0</v>
      </c>
      <c r="G9" s="62">
        <f>E9*F9</f>
        <v>0</v>
      </c>
    </row>
    <row r="10" spans="1:7" ht="26.25" customHeight="1">
      <c r="A10" s="1"/>
      <c r="B10" s="63" t="s">
        <v>61</v>
      </c>
      <c r="C10" s="55" t="s">
        <v>63</v>
      </c>
      <c r="D10" s="56"/>
      <c r="E10" s="57"/>
      <c r="F10" s="57"/>
      <c r="G10" s="57"/>
    </row>
    <row r="11" spans="1:7" ht="30" customHeight="1">
      <c r="A11" s="1">
        <f>A9+1</f>
        <v>2</v>
      </c>
      <c r="B11" s="64" t="s">
        <v>61</v>
      </c>
      <c r="C11" s="65" t="s">
        <v>62</v>
      </c>
      <c r="D11" s="66" t="s">
        <v>19</v>
      </c>
      <c r="E11" s="155">
        <v>9</v>
      </c>
      <c r="F11" s="6">
        <v>0</v>
      </c>
      <c r="G11" s="6">
        <f>E11*F11</f>
        <v>0</v>
      </c>
    </row>
    <row r="12" spans="1:7" ht="32.25" customHeight="1">
      <c r="A12" s="1">
        <f>A11+1</f>
        <v>3</v>
      </c>
      <c r="B12" s="64" t="s">
        <v>61</v>
      </c>
      <c r="C12" s="65" t="s">
        <v>93</v>
      </c>
      <c r="D12" s="66" t="s">
        <v>19</v>
      </c>
      <c r="E12" s="155">
        <v>5</v>
      </c>
      <c r="F12" s="6">
        <v>0</v>
      </c>
      <c r="G12" s="6">
        <f>E12*F12</f>
        <v>0</v>
      </c>
    </row>
    <row r="13" spans="1:7" ht="26.25" customHeight="1">
      <c r="A13" s="1"/>
      <c r="B13" s="54" t="s">
        <v>8</v>
      </c>
      <c r="C13" s="67" t="s">
        <v>9</v>
      </c>
      <c r="D13" s="68"/>
      <c r="E13" s="69"/>
      <c r="F13" s="69"/>
      <c r="G13" s="70"/>
    </row>
    <row r="14" spans="1:7" s="75" customFormat="1" ht="27.75" customHeight="1">
      <c r="A14" s="1">
        <f>A12+1</f>
        <v>4</v>
      </c>
      <c r="B14" s="59" t="s">
        <v>8</v>
      </c>
      <c r="C14" s="71" t="s">
        <v>10</v>
      </c>
      <c r="D14" s="72" t="s">
        <v>141</v>
      </c>
      <c r="E14" s="156">
        <v>1483.17</v>
      </c>
      <c r="F14" s="73">
        <v>0</v>
      </c>
      <c r="G14" s="74">
        <f>E14*F14</f>
        <v>0</v>
      </c>
    </row>
    <row r="15" spans="1:7" s="75" customFormat="1" ht="26.25" customHeight="1">
      <c r="A15" s="1"/>
      <c r="B15" s="54" t="s">
        <v>11</v>
      </c>
      <c r="C15" s="55" t="s">
        <v>12</v>
      </c>
      <c r="D15" s="56"/>
      <c r="E15" s="57"/>
      <c r="F15" s="57"/>
      <c r="G15" s="57"/>
    </row>
    <row r="16" spans="1:7" s="75" customFormat="1" ht="31.5" customHeight="1">
      <c r="A16" s="1">
        <f>A14+1</f>
        <v>5</v>
      </c>
      <c r="B16" s="76" t="s">
        <v>11</v>
      </c>
      <c r="C16" s="77" t="s">
        <v>60</v>
      </c>
      <c r="D16" s="78" t="s">
        <v>141</v>
      </c>
      <c r="E16" s="155">
        <v>230</v>
      </c>
      <c r="F16" s="79">
        <v>0</v>
      </c>
      <c r="G16" s="6">
        <f>F16*E16</f>
        <v>0</v>
      </c>
    </row>
    <row r="17" spans="1:7" s="75" customFormat="1" ht="37.5" customHeight="1">
      <c r="A17" s="1">
        <f aca="true" t="shared" si="0" ref="A17:A22">A16+1</f>
        <v>6</v>
      </c>
      <c r="B17" s="76" t="s">
        <v>11</v>
      </c>
      <c r="C17" s="77" t="s">
        <v>64</v>
      </c>
      <c r="D17" s="78" t="s">
        <v>141</v>
      </c>
      <c r="E17" s="155">
        <v>230</v>
      </c>
      <c r="F17" s="79">
        <v>0</v>
      </c>
      <c r="G17" s="6">
        <f>F17*E17</f>
        <v>0</v>
      </c>
    </row>
    <row r="18" spans="1:7" s="75" customFormat="1" ht="43.5" customHeight="1">
      <c r="A18" s="1">
        <f t="shared" si="0"/>
        <v>7</v>
      </c>
      <c r="B18" s="76" t="s">
        <v>11</v>
      </c>
      <c r="C18" s="77" t="s">
        <v>39</v>
      </c>
      <c r="D18" s="78" t="s">
        <v>13</v>
      </c>
      <c r="E18" s="155">
        <v>24.5</v>
      </c>
      <c r="F18" s="79">
        <v>0</v>
      </c>
      <c r="G18" s="6">
        <f>F18*E18</f>
        <v>0</v>
      </c>
    </row>
    <row r="19" spans="1:7" s="75" customFormat="1" ht="29.25" customHeight="1">
      <c r="A19" s="1">
        <f t="shared" si="0"/>
        <v>8</v>
      </c>
      <c r="B19" s="64" t="s">
        <v>11</v>
      </c>
      <c r="C19" s="65" t="s">
        <v>40</v>
      </c>
      <c r="D19" s="66" t="s">
        <v>20</v>
      </c>
      <c r="E19" s="155">
        <v>8</v>
      </c>
      <c r="F19" s="79">
        <v>0</v>
      </c>
      <c r="G19" s="6">
        <f>E19*F19</f>
        <v>0</v>
      </c>
    </row>
    <row r="20" spans="1:7" s="75" customFormat="1" ht="26.25" customHeight="1">
      <c r="A20" s="1">
        <f t="shared" si="0"/>
        <v>9</v>
      </c>
      <c r="B20" s="80" t="s">
        <v>11</v>
      </c>
      <c r="C20" s="81" t="s">
        <v>59</v>
      </c>
      <c r="D20" s="78" t="s">
        <v>13</v>
      </c>
      <c r="E20" s="155">
        <v>220</v>
      </c>
      <c r="F20" s="79">
        <v>0</v>
      </c>
      <c r="G20" s="6">
        <f>F20*E20</f>
        <v>0</v>
      </c>
    </row>
    <row r="21" spans="1:7" s="75" customFormat="1" ht="26.25" customHeight="1">
      <c r="A21" s="1">
        <f t="shared" si="0"/>
        <v>10</v>
      </c>
      <c r="B21" s="59" t="s">
        <v>11</v>
      </c>
      <c r="C21" s="82" t="s">
        <v>77</v>
      </c>
      <c r="D21" s="66" t="s">
        <v>19</v>
      </c>
      <c r="E21" s="157">
        <v>5</v>
      </c>
      <c r="F21" s="83">
        <v>0</v>
      </c>
      <c r="G21" s="74">
        <f>F21*E21</f>
        <v>0</v>
      </c>
    </row>
    <row r="22" spans="1:7" s="75" customFormat="1" ht="26.25" customHeight="1">
      <c r="A22" s="1">
        <f t="shared" si="0"/>
        <v>11</v>
      </c>
      <c r="B22" s="64" t="s">
        <v>11</v>
      </c>
      <c r="C22" s="82" t="s">
        <v>78</v>
      </c>
      <c r="D22" s="66" t="s">
        <v>19</v>
      </c>
      <c r="E22" s="157">
        <v>6</v>
      </c>
      <c r="F22" s="79">
        <v>0</v>
      </c>
      <c r="G22" s="6">
        <f>F22*E22</f>
        <v>0</v>
      </c>
    </row>
    <row r="23" spans="1:7" s="47" customFormat="1" ht="29.25" customHeight="1">
      <c r="A23" s="1"/>
      <c r="B23" s="49" t="s">
        <v>142</v>
      </c>
      <c r="C23" s="84" t="s">
        <v>143</v>
      </c>
      <c r="D23" s="85"/>
      <c r="E23" s="86"/>
      <c r="F23" s="86"/>
      <c r="G23" s="87"/>
    </row>
    <row r="24" spans="1:7" s="47" customFormat="1" ht="26.25" customHeight="1">
      <c r="A24" s="1"/>
      <c r="B24" s="54" t="s">
        <v>14</v>
      </c>
      <c r="C24" s="67" t="s">
        <v>15</v>
      </c>
      <c r="D24" s="68"/>
      <c r="E24" s="69"/>
      <c r="F24" s="69"/>
      <c r="G24" s="70"/>
    </row>
    <row r="25" spans="1:7" ht="31.5" customHeight="1">
      <c r="A25" s="1">
        <f>A22+1</f>
        <v>12</v>
      </c>
      <c r="B25" s="59" t="s">
        <v>14</v>
      </c>
      <c r="C25" s="71" t="s">
        <v>134</v>
      </c>
      <c r="D25" s="72" t="s">
        <v>144</v>
      </c>
      <c r="E25" s="158">
        <v>403</v>
      </c>
      <c r="F25" s="88">
        <v>0</v>
      </c>
      <c r="G25" s="74">
        <f>F25*E25</f>
        <v>0</v>
      </c>
    </row>
    <row r="26" spans="1:7" ht="26.25" customHeight="1">
      <c r="A26" s="1">
        <f>A25+1</f>
        <v>13</v>
      </c>
      <c r="B26" s="59"/>
      <c r="C26" s="71" t="s">
        <v>95</v>
      </c>
      <c r="D26" s="72" t="s">
        <v>36</v>
      </c>
      <c r="E26" s="158">
        <v>182</v>
      </c>
      <c r="F26" s="89">
        <v>0</v>
      </c>
      <c r="G26" s="74">
        <f>F26*E26</f>
        <v>0</v>
      </c>
    </row>
    <row r="27" spans="1:7" s="47" customFormat="1" ht="26.25" customHeight="1">
      <c r="A27" s="1"/>
      <c r="B27" s="54" t="s">
        <v>16</v>
      </c>
      <c r="C27" s="90" t="s">
        <v>17</v>
      </c>
      <c r="D27" s="91"/>
      <c r="E27" s="159"/>
      <c r="F27" s="6"/>
      <c r="G27" s="6"/>
    </row>
    <row r="28" spans="1:7" s="94" customFormat="1" ht="44.25" customHeight="1">
      <c r="A28" s="1">
        <f>A26+1</f>
        <v>14</v>
      </c>
      <c r="B28" s="59" t="s">
        <v>16</v>
      </c>
      <c r="C28" s="92" t="s">
        <v>18</v>
      </c>
      <c r="D28" s="93" t="s">
        <v>144</v>
      </c>
      <c r="E28" s="160">
        <v>90.1</v>
      </c>
      <c r="F28" s="74">
        <v>0</v>
      </c>
      <c r="G28" s="74">
        <f>F28*E28</f>
        <v>0</v>
      </c>
    </row>
    <row r="29" spans="1:7" s="96" customFormat="1" ht="42.75" customHeight="1">
      <c r="A29" s="1"/>
      <c r="B29" s="49" t="s">
        <v>145</v>
      </c>
      <c r="C29" s="95" t="s">
        <v>146</v>
      </c>
      <c r="D29" s="68"/>
      <c r="E29" s="69"/>
      <c r="F29" s="69"/>
      <c r="G29" s="70"/>
    </row>
    <row r="30" spans="1:7" s="47" customFormat="1" ht="26.25" customHeight="1">
      <c r="A30" s="1"/>
      <c r="B30" s="97" t="s">
        <v>21</v>
      </c>
      <c r="C30" s="98" t="s">
        <v>22</v>
      </c>
      <c r="D30" s="85"/>
      <c r="E30" s="86"/>
      <c r="F30" s="99"/>
      <c r="G30" s="100"/>
    </row>
    <row r="31" spans="1:7" s="96" customFormat="1" ht="31.5" customHeight="1">
      <c r="A31" s="1">
        <f>A28+1</f>
        <v>15</v>
      </c>
      <c r="B31" s="59" t="s">
        <v>55</v>
      </c>
      <c r="C31" s="101" t="s">
        <v>94</v>
      </c>
      <c r="D31" s="102" t="s">
        <v>141</v>
      </c>
      <c r="E31" s="161">
        <v>444</v>
      </c>
      <c r="F31" s="103">
        <v>0</v>
      </c>
      <c r="G31" s="36">
        <f>F31*E31</f>
        <v>0</v>
      </c>
    </row>
    <row r="32" spans="1:7" s="96" customFormat="1" ht="31.5" customHeight="1">
      <c r="A32" s="1">
        <f>A31+1</f>
        <v>16</v>
      </c>
      <c r="B32" s="104" t="s">
        <v>21</v>
      </c>
      <c r="C32" s="105" t="s">
        <v>41</v>
      </c>
      <c r="D32" s="106" t="s">
        <v>141</v>
      </c>
      <c r="E32" s="158">
        <v>177.6</v>
      </c>
      <c r="F32" s="107">
        <v>0</v>
      </c>
      <c r="G32" s="6">
        <f>F32*E32</f>
        <v>0</v>
      </c>
    </row>
    <row r="33" spans="1:7" s="96" customFormat="1" ht="31.5" customHeight="1">
      <c r="A33" s="1">
        <f>A32+1</f>
        <v>17</v>
      </c>
      <c r="B33" s="104" t="s">
        <v>21</v>
      </c>
      <c r="C33" s="105" t="s">
        <v>42</v>
      </c>
      <c r="D33" s="106" t="s">
        <v>141</v>
      </c>
      <c r="E33" s="158">
        <v>433</v>
      </c>
      <c r="F33" s="108">
        <v>0</v>
      </c>
      <c r="G33" s="74">
        <f>F33*E33</f>
        <v>0</v>
      </c>
    </row>
    <row r="34" spans="1:7" s="96" customFormat="1" ht="29.25" customHeight="1">
      <c r="A34" s="1"/>
      <c r="B34" s="109" t="s">
        <v>55</v>
      </c>
      <c r="C34" s="84" t="s">
        <v>56</v>
      </c>
      <c r="D34" s="85"/>
      <c r="E34" s="86"/>
      <c r="F34" s="86"/>
      <c r="G34" s="87"/>
    </row>
    <row r="35" spans="1:7" s="96" customFormat="1" ht="44.25" customHeight="1">
      <c r="A35" s="1">
        <f>A33+1</f>
        <v>18</v>
      </c>
      <c r="B35" s="21" t="s">
        <v>55</v>
      </c>
      <c r="C35" s="110" t="s">
        <v>57</v>
      </c>
      <c r="D35" s="111" t="s">
        <v>141</v>
      </c>
      <c r="E35" s="155">
        <v>167</v>
      </c>
      <c r="F35" s="112">
        <v>0</v>
      </c>
      <c r="G35" s="6">
        <f>F35*E35</f>
        <v>0</v>
      </c>
    </row>
    <row r="36" spans="1:7" s="96" customFormat="1" ht="30.75" customHeight="1">
      <c r="A36" s="1"/>
      <c r="B36" s="109" t="s">
        <v>55</v>
      </c>
      <c r="C36" s="84" t="s">
        <v>56</v>
      </c>
      <c r="D36" s="85"/>
      <c r="E36" s="86"/>
      <c r="F36" s="86"/>
      <c r="G36" s="87"/>
    </row>
    <row r="37" spans="1:7" s="96" customFormat="1" ht="45" customHeight="1">
      <c r="A37" s="1">
        <f>A35+1</f>
        <v>19</v>
      </c>
      <c r="B37" s="21" t="s">
        <v>55</v>
      </c>
      <c r="C37" s="110" t="s">
        <v>58</v>
      </c>
      <c r="D37" s="111" t="s">
        <v>141</v>
      </c>
      <c r="E37" s="155">
        <v>26.7</v>
      </c>
      <c r="F37" s="113">
        <v>0</v>
      </c>
      <c r="G37" s="74">
        <f>E37*F37</f>
        <v>0</v>
      </c>
    </row>
    <row r="38" spans="1:7" ht="45.75" customHeight="1">
      <c r="A38" s="1"/>
      <c r="B38" s="114" t="s">
        <v>147</v>
      </c>
      <c r="C38" s="84" t="s">
        <v>148</v>
      </c>
      <c r="D38" s="85"/>
      <c r="E38" s="86"/>
      <c r="F38" s="86"/>
      <c r="G38" s="87"/>
    </row>
    <row r="39" spans="1:7" ht="26.25" customHeight="1">
      <c r="A39" s="1"/>
      <c r="B39" s="115" t="s">
        <v>80</v>
      </c>
      <c r="C39" s="84" t="s">
        <v>79</v>
      </c>
      <c r="D39" s="85" t="s">
        <v>43</v>
      </c>
      <c r="E39" s="86"/>
      <c r="F39" s="86"/>
      <c r="G39" s="87"/>
    </row>
    <row r="40" spans="1:7" s="96" customFormat="1" ht="30.75" customHeight="1">
      <c r="A40" s="1">
        <f>A37+1</f>
        <v>20</v>
      </c>
      <c r="B40" s="21" t="s">
        <v>80</v>
      </c>
      <c r="C40" s="116" t="s">
        <v>91</v>
      </c>
      <c r="D40" s="117" t="s">
        <v>141</v>
      </c>
      <c r="E40" s="155">
        <v>81.3</v>
      </c>
      <c r="F40" s="112">
        <v>0</v>
      </c>
      <c r="G40" s="6">
        <f>F40*E40</f>
        <v>0</v>
      </c>
    </row>
    <row r="41" spans="1:7" s="96" customFormat="1" ht="33.75" customHeight="1">
      <c r="A41" s="1">
        <f>A40+1</f>
        <v>21</v>
      </c>
      <c r="B41" s="118" t="s">
        <v>80</v>
      </c>
      <c r="C41" s="116" t="s">
        <v>92</v>
      </c>
      <c r="D41" s="117" t="s">
        <v>141</v>
      </c>
      <c r="E41" s="155">
        <v>363</v>
      </c>
      <c r="F41" s="112">
        <v>0</v>
      </c>
      <c r="G41" s="6">
        <f>F41*E41</f>
        <v>0</v>
      </c>
    </row>
    <row r="42" spans="1:7" s="96" customFormat="1" ht="26.25" customHeight="1">
      <c r="A42" s="1"/>
      <c r="B42" s="119" t="s">
        <v>23</v>
      </c>
      <c r="C42" s="120" t="s">
        <v>24</v>
      </c>
      <c r="D42" s="56" t="s">
        <v>43</v>
      </c>
      <c r="E42" s="57"/>
      <c r="F42" s="57"/>
      <c r="G42" s="57"/>
    </row>
    <row r="43" spans="1:7" s="96" customFormat="1" ht="30.75" customHeight="1">
      <c r="A43" s="1">
        <f>A41+1</f>
        <v>22</v>
      </c>
      <c r="B43" s="118" t="s">
        <v>23</v>
      </c>
      <c r="C43" s="116" t="s">
        <v>49</v>
      </c>
      <c r="D43" s="117" t="s">
        <v>141</v>
      </c>
      <c r="E43" s="155">
        <v>433</v>
      </c>
      <c r="F43" s="112">
        <v>0</v>
      </c>
      <c r="G43" s="6">
        <f aca="true" t="shared" si="1" ref="G43:G48">F43*E43</f>
        <v>0</v>
      </c>
    </row>
    <row r="44" spans="1:7" s="96" customFormat="1" ht="30" customHeight="1">
      <c r="A44" s="1">
        <f>A43+1</f>
        <v>23</v>
      </c>
      <c r="B44" s="118" t="s">
        <v>23</v>
      </c>
      <c r="C44" s="116" t="s">
        <v>87</v>
      </c>
      <c r="D44" s="117" t="s">
        <v>88</v>
      </c>
      <c r="E44" s="155">
        <v>50.85</v>
      </c>
      <c r="F44" s="112">
        <v>0</v>
      </c>
      <c r="G44" s="6">
        <f t="shared" si="1"/>
        <v>0</v>
      </c>
    </row>
    <row r="45" spans="1:7" s="96" customFormat="1" ht="32.25" customHeight="1">
      <c r="A45" s="1">
        <f>A44+1</f>
        <v>24</v>
      </c>
      <c r="B45" s="118" t="s">
        <v>23</v>
      </c>
      <c r="C45" s="116" t="s">
        <v>49</v>
      </c>
      <c r="D45" s="117" t="s">
        <v>144</v>
      </c>
      <c r="E45" s="155">
        <v>22.09</v>
      </c>
      <c r="F45" s="112">
        <v>0</v>
      </c>
      <c r="G45" s="6">
        <f t="shared" si="1"/>
        <v>0</v>
      </c>
    </row>
    <row r="46" spans="1:7" s="96" customFormat="1" ht="29.25" customHeight="1">
      <c r="A46" s="1">
        <f>A45+1</f>
        <v>25</v>
      </c>
      <c r="B46" s="118" t="s">
        <v>23</v>
      </c>
      <c r="C46" s="116" t="s">
        <v>50</v>
      </c>
      <c r="D46" s="111" t="s">
        <v>141</v>
      </c>
      <c r="E46" s="155">
        <v>177.6</v>
      </c>
      <c r="F46" s="112">
        <v>0</v>
      </c>
      <c r="G46" s="121">
        <f t="shared" si="1"/>
        <v>0</v>
      </c>
    </row>
    <row r="47" spans="1:7" s="96" customFormat="1" ht="28.5" customHeight="1">
      <c r="A47" s="1">
        <f>A46+1</f>
        <v>26</v>
      </c>
      <c r="B47" s="118" t="s">
        <v>23</v>
      </c>
      <c r="C47" s="116" t="s">
        <v>51</v>
      </c>
      <c r="D47" s="117" t="s">
        <v>141</v>
      </c>
      <c r="E47" s="162">
        <v>1348</v>
      </c>
      <c r="F47" s="113">
        <v>0</v>
      </c>
      <c r="G47" s="74">
        <f t="shared" si="1"/>
        <v>0</v>
      </c>
    </row>
    <row r="48" spans="1:7" s="96" customFormat="1" ht="29.25" customHeight="1">
      <c r="A48" s="1">
        <f>A47+1</f>
        <v>27</v>
      </c>
      <c r="B48" s="118" t="s">
        <v>23</v>
      </c>
      <c r="C48" s="116" t="s">
        <v>25</v>
      </c>
      <c r="D48" s="117" t="s">
        <v>141</v>
      </c>
      <c r="E48" s="155">
        <v>1507</v>
      </c>
      <c r="F48" s="74">
        <v>0</v>
      </c>
      <c r="G48" s="74">
        <f t="shared" si="1"/>
        <v>0</v>
      </c>
    </row>
    <row r="49" spans="1:7" s="96" customFormat="1" ht="26.25" customHeight="1">
      <c r="A49" s="1"/>
      <c r="B49" s="119" t="s">
        <v>26</v>
      </c>
      <c r="C49" s="84" t="s">
        <v>27</v>
      </c>
      <c r="D49" s="85"/>
      <c r="E49" s="86"/>
      <c r="F49" s="86"/>
      <c r="G49" s="87"/>
    </row>
    <row r="50" spans="1:7" s="96" customFormat="1" ht="29.25" customHeight="1">
      <c r="A50" s="1">
        <f>A48+1</f>
        <v>28</v>
      </c>
      <c r="B50" s="122" t="s">
        <v>26</v>
      </c>
      <c r="C50" s="116" t="s">
        <v>28</v>
      </c>
      <c r="D50" s="117" t="s">
        <v>141</v>
      </c>
      <c r="E50" s="155">
        <v>26.7</v>
      </c>
      <c r="F50" s="74">
        <v>0</v>
      </c>
      <c r="G50" s="74">
        <f>F50*E50</f>
        <v>0</v>
      </c>
    </row>
    <row r="51" spans="1:7" s="96" customFormat="1" ht="26.25" customHeight="1">
      <c r="A51" s="1"/>
      <c r="B51" s="109" t="s">
        <v>81</v>
      </c>
      <c r="C51" s="67" t="s">
        <v>82</v>
      </c>
      <c r="D51" s="68"/>
      <c r="E51" s="69"/>
      <c r="F51" s="69"/>
      <c r="G51" s="70"/>
    </row>
    <row r="52" spans="1:7" s="96" customFormat="1" ht="31.5" customHeight="1">
      <c r="A52" s="1">
        <f>A50+1</f>
        <v>29</v>
      </c>
      <c r="B52" s="104" t="s">
        <v>81</v>
      </c>
      <c r="C52" s="105" t="s">
        <v>90</v>
      </c>
      <c r="D52" s="106" t="s">
        <v>141</v>
      </c>
      <c r="E52" s="156">
        <v>450</v>
      </c>
      <c r="F52" s="74">
        <v>0</v>
      </c>
      <c r="G52" s="74">
        <f>F52*E52</f>
        <v>0</v>
      </c>
    </row>
    <row r="53" spans="1:7" s="96" customFormat="1" ht="47.25" customHeight="1">
      <c r="A53" s="1"/>
      <c r="B53" s="119" t="s">
        <v>149</v>
      </c>
      <c r="C53" s="123" t="s">
        <v>150</v>
      </c>
      <c r="D53" s="124"/>
      <c r="E53" s="86"/>
      <c r="F53" s="86"/>
      <c r="G53" s="87"/>
    </row>
    <row r="54" spans="1:7" s="96" customFormat="1" ht="26.25" customHeight="1">
      <c r="A54" s="1"/>
      <c r="B54" s="119" t="s">
        <v>29</v>
      </c>
      <c r="C54" s="123" t="s">
        <v>44</v>
      </c>
      <c r="D54" s="124"/>
      <c r="E54" s="86"/>
      <c r="F54" s="86"/>
      <c r="G54" s="87"/>
    </row>
    <row r="55" spans="1:7" s="96" customFormat="1" ht="33.75" customHeight="1">
      <c r="A55" s="1">
        <f>A52+1</f>
        <v>30</v>
      </c>
      <c r="B55" s="118" t="s">
        <v>29</v>
      </c>
      <c r="C55" s="125" t="s">
        <v>45</v>
      </c>
      <c r="D55" s="126" t="s">
        <v>141</v>
      </c>
      <c r="E55" s="163">
        <v>1011</v>
      </c>
      <c r="F55" s="74">
        <v>0</v>
      </c>
      <c r="G55" s="74">
        <f>F55*E55</f>
        <v>0</v>
      </c>
    </row>
    <row r="56" spans="1:7" ht="43.5" customHeight="1">
      <c r="A56" s="1">
        <f>A55+1</f>
        <v>31</v>
      </c>
      <c r="B56" s="118" t="s">
        <v>29</v>
      </c>
      <c r="C56" s="116" t="s">
        <v>155</v>
      </c>
      <c r="D56" s="117" t="s">
        <v>141</v>
      </c>
      <c r="E56" s="155">
        <v>3.2</v>
      </c>
      <c r="F56" s="74">
        <v>0</v>
      </c>
      <c r="G56" s="74">
        <f>F56*E56</f>
        <v>0</v>
      </c>
    </row>
    <row r="57" spans="1:7" ht="33" customHeight="1">
      <c r="A57" s="1">
        <f>A56+1</f>
        <v>32</v>
      </c>
      <c r="B57" s="104" t="s">
        <v>53</v>
      </c>
      <c r="C57" s="127" t="s">
        <v>83</v>
      </c>
      <c r="D57" s="66" t="s">
        <v>13</v>
      </c>
      <c r="E57" s="155">
        <v>8.5</v>
      </c>
      <c r="F57" s="74">
        <v>0</v>
      </c>
      <c r="G57" s="74">
        <f>F57*E57</f>
        <v>0</v>
      </c>
    </row>
    <row r="58" spans="1:7" ht="29.25" customHeight="1">
      <c r="A58" s="1">
        <f>A57+1</f>
        <v>33</v>
      </c>
      <c r="B58" s="104" t="s">
        <v>53</v>
      </c>
      <c r="C58" s="128" t="s">
        <v>54</v>
      </c>
      <c r="D58" s="66" t="s">
        <v>19</v>
      </c>
      <c r="E58" s="155">
        <v>2</v>
      </c>
      <c r="F58" s="74">
        <v>0</v>
      </c>
      <c r="G58" s="6">
        <f>F58*E58</f>
        <v>0</v>
      </c>
    </row>
    <row r="59" spans="1:7" ht="42.75" customHeight="1">
      <c r="A59" s="1"/>
      <c r="B59" s="119" t="s">
        <v>151</v>
      </c>
      <c r="C59" s="123" t="s">
        <v>152</v>
      </c>
      <c r="D59" s="124"/>
      <c r="E59" s="86"/>
      <c r="F59" s="86"/>
      <c r="G59" s="87"/>
    </row>
    <row r="60" spans="1:7" ht="26.25" customHeight="1">
      <c r="A60" s="1"/>
      <c r="B60" s="119" t="s">
        <v>30</v>
      </c>
      <c r="C60" s="123" t="s">
        <v>31</v>
      </c>
      <c r="D60" s="124"/>
      <c r="E60" s="86"/>
      <c r="F60" s="86"/>
      <c r="G60" s="86"/>
    </row>
    <row r="61" spans="1:7" ht="30.75" customHeight="1">
      <c r="A61" s="1">
        <f>A58+1</f>
        <v>34</v>
      </c>
      <c r="B61" s="118" t="s">
        <v>30</v>
      </c>
      <c r="C61" s="116" t="s">
        <v>52</v>
      </c>
      <c r="D61" s="117" t="s">
        <v>13</v>
      </c>
      <c r="E61" s="162">
        <v>9</v>
      </c>
      <c r="F61" s="74">
        <v>0</v>
      </c>
      <c r="G61" s="74">
        <f>F61*E61</f>
        <v>0</v>
      </c>
    </row>
    <row r="62" spans="1:7" ht="29.25" customHeight="1">
      <c r="A62" s="1">
        <f>A61+1</f>
        <v>35</v>
      </c>
      <c r="B62" s="118" t="s">
        <v>30</v>
      </c>
      <c r="C62" s="116" t="s">
        <v>46</v>
      </c>
      <c r="D62" s="117" t="s">
        <v>13</v>
      </c>
      <c r="E62" s="162">
        <v>89</v>
      </c>
      <c r="F62" s="74">
        <v>0</v>
      </c>
      <c r="G62" s="74">
        <f>F62*E62</f>
        <v>0</v>
      </c>
    </row>
    <row r="63" spans="1:7" ht="26.25" customHeight="1">
      <c r="A63" s="1"/>
      <c r="B63" s="119" t="s">
        <v>32</v>
      </c>
      <c r="C63" s="123" t="s">
        <v>33</v>
      </c>
      <c r="D63" s="124"/>
      <c r="E63" s="86"/>
      <c r="F63" s="86"/>
      <c r="G63" s="87"/>
    </row>
    <row r="64" spans="1:7" ht="36" customHeight="1">
      <c r="A64" s="1">
        <f>A62+1</f>
        <v>36</v>
      </c>
      <c r="B64" s="118" t="s">
        <v>32</v>
      </c>
      <c r="C64" s="116" t="s">
        <v>47</v>
      </c>
      <c r="D64" s="117" t="s">
        <v>141</v>
      </c>
      <c r="E64" s="162">
        <v>167</v>
      </c>
      <c r="F64" s="74">
        <v>0</v>
      </c>
      <c r="G64" s="74">
        <f>F64*E64</f>
        <v>0</v>
      </c>
    </row>
    <row r="65" spans="1:7" ht="26.25" customHeight="1">
      <c r="A65" s="1"/>
      <c r="B65" s="119" t="s">
        <v>34</v>
      </c>
      <c r="C65" s="123" t="s">
        <v>48</v>
      </c>
      <c r="D65" s="124"/>
      <c r="E65" s="86"/>
      <c r="F65" s="86"/>
      <c r="G65" s="87"/>
    </row>
    <row r="66" spans="1:7" ht="32.25" customHeight="1">
      <c r="A66" s="1">
        <f>A64+1</f>
        <v>37</v>
      </c>
      <c r="B66" s="118" t="s">
        <v>34</v>
      </c>
      <c r="C66" s="129" t="s">
        <v>35</v>
      </c>
      <c r="D66" s="122" t="s">
        <v>13</v>
      </c>
      <c r="E66" s="160">
        <v>85</v>
      </c>
      <c r="F66" s="74">
        <v>0</v>
      </c>
      <c r="G66" s="74">
        <f>F66*E66</f>
        <v>0</v>
      </c>
    </row>
    <row r="67" spans="1:7" ht="60" customHeight="1">
      <c r="A67" s="1"/>
      <c r="B67" s="49" t="s">
        <v>153</v>
      </c>
      <c r="C67" s="130" t="s">
        <v>154</v>
      </c>
      <c r="D67" s="131"/>
      <c r="E67" s="132"/>
      <c r="F67" s="132"/>
      <c r="G67" s="133"/>
    </row>
    <row r="68" spans="1:7" ht="26.25" customHeight="1">
      <c r="A68" s="1"/>
      <c r="B68" s="115" t="s">
        <v>67</v>
      </c>
      <c r="C68" s="84" t="s">
        <v>68</v>
      </c>
      <c r="D68" s="85"/>
      <c r="E68" s="86"/>
      <c r="F68" s="86"/>
      <c r="G68" s="87"/>
    </row>
    <row r="69" spans="1:7" ht="26.25" customHeight="1">
      <c r="A69" s="1">
        <f>A66+1</f>
        <v>38</v>
      </c>
      <c r="B69" s="21" t="s">
        <v>67</v>
      </c>
      <c r="C69" s="134" t="s">
        <v>69</v>
      </c>
      <c r="D69" s="135" t="s">
        <v>141</v>
      </c>
      <c r="E69" s="136">
        <v>43.64</v>
      </c>
      <c r="F69" s="6">
        <v>0</v>
      </c>
      <c r="G69" s="6">
        <f>F69*E69</f>
        <v>0</v>
      </c>
    </row>
    <row r="70" spans="1:12" ht="29.25" customHeight="1">
      <c r="A70" s="1">
        <f>A69+1</f>
        <v>39</v>
      </c>
      <c r="B70" s="21" t="s">
        <v>67</v>
      </c>
      <c r="C70" s="134" t="s">
        <v>70</v>
      </c>
      <c r="D70" s="135" t="s">
        <v>141</v>
      </c>
      <c r="E70" s="136">
        <v>12.76</v>
      </c>
      <c r="F70" s="121">
        <v>0</v>
      </c>
      <c r="G70" s="121">
        <f>F70*E70</f>
        <v>0</v>
      </c>
      <c r="H70" s="137"/>
      <c r="I70" s="137"/>
      <c r="J70" s="137"/>
      <c r="K70" s="137"/>
      <c r="L70" s="137"/>
    </row>
    <row r="71" spans="1:7" ht="31.5" customHeight="1">
      <c r="A71" s="1">
        <f>A70+1</f>
        <v>40</v>
      </c>
      <c r="B71" s="21" t="s">
        <v>67</v>
      </c>
      <c r="C71" s="134" t="s">
        <v>71</v>
      </c>
      <c r="D71" s="135" t="s">
        <v>141</v>
      </c>
      <c r="E71" s="136">
        <v>38.81</v>
      </c>
      <c r="F71" s="6">
        <v>0</v>
      </c>
      <c r="G71" s="6">
        <f>F71*E71</f>
        <v>0</v>
      </c>
    </row>
    <row r="72" spans="1:7" ht="26.25" customHeight="1">
      <c r="A72" s="1"/>
      <c r="B72" s="115" t="s">
        <v>72</v>
      </c>
      <c r="C72" s="84" t="s">
        <v>73</v>
      </c>
      <c r="D72" s="85"/>
      <c r="E72" s="86"/>
      <c r="F72" s="86"/>
      <c r="G72" s="87"/>
    </row>
    <row r="73" spans="1:7" ht="26.25" customHeight="1">
      <c r="A73" s="1">
        <f>A71+1</f>
        <v>41</v>
      </c>
      <c r="B73" s="21" t="s">
        <v>72</v>
      </c>
      <c r="C73" s="127" t="s">
        <v>74</v>
      </c>
      <c r="D73" s="111" t="s">
        <v>19</v>
      </c>
      <c r="E73" s="138">
        <v>11</v>
      </c>
      <c r="F73" s="6">
        <v>0</v>
      </c>
      <c r="G73" s="6">
        <f>F73*E73</f>
        <v>0</v>
      </c>
    </row>
    <row r="74" spans="1:7" ht="30.75" customHeight="1">
      <c r="A74" s="1">
        <f>A73+1</f>
        <v>42</v>
      </c>
      <c r="B74" s="21" t="s">
        <v>72</v>
      </c>
      <c r="C74" s="127" t="s">
        <v>75</v>
      </c>
      <c r="D74" s="111" t="s">
        <v>19</v>
      </c>
      <c r="E74" s="138">
        <v>6</v>
      </c>
      <c r="F74" s="6">
        <v>0</v>
      </c>
      <c r="G74" s="6">
        <f>F74*E74</f>
        <v>0</v>
      </c>
    </row>
    <row r="75" spans="1:7" ht="29.25" customHeight="1">
      <c r="A75" s="1">
        <f>A74+1</f>
        <v>43</v>
      </c>
      <c r="B75" s="21" t="s">
        <v>72</v>
      </c>
      <c r="C75" s="127" t="s">
        <v>76</v>
      </c>
      <c r="D75" s="111" t="s">
        <v>19</v>
      </c>
      <c r="E75" s="138">
        <v>7</v>
      </c>
      <c r="F75" s="6">
        <v>0</v>
      </c>
      <c r="G75" s="6">
        <f>F75*E75</f>
        <v>0</v>
      </c>
    </row>
    <row r="76" spans="1:7" ht="26.25" customHeight="1">
      <c r="A76" s="1"/>
      <c r="B76" s="13"/>
      <c r="C76" s="145" t="s">
        <v>97</v>
      </c>
      <c r="D76" s="146"/>
      <c r="E76" s="147"/>
      <c r="F76" s="147"/>
      <c r="G76" s="148"/>
    </row>
    <row r="77" spans="1:7" ht="26.25" customHeight="1">
      <c r="A77" s="1"/>
      <c r="B77" s="142"/>
      <c r="C77" s="143" t="s">
        <v>98</v>
      </c>
      <c r="D77" s="141"/>
      <c r="E77" s="144"/>
      <c r="F77" s="144"/>
      <c r="G77" s="25"/>
    </row>
    <row r="78" spans="1:7" ht="37.5" customHeight="1">
      <c r="A78" s="1">
        <v>44</v>
      </c>
      <c r="B78" s="2" t="s">
        <v>99</v>
      </c>
      <c r="C78" s="3" t="s">
        <v>128</v>
      </c>
      <c r="D78" s="149" t="s">
        <v>38</v>
      </c>
      <c r="E78" s="164">
        <v>180.79</v>
      </c>
      <c r="F78" s="150">
        <v>0</v>
      </c>
      <c r="G78" s="140">
        <f aca="true" t="shared" si="2" ref="G78:G116">F78*E78</f>
        <v>0</v>
      </c>
    </row>
    <row r="79" spans="1:7" ht="42.75" customHeight="1">
      <c r="A79" s="1">
        <f>A78+1</f>
        <v>45</v>
      </c>
      <c r="B79" s="2" t="s">
        <v>99</v>
      </c>
      <c r="C79" s="8" t="s">
        <v>129</v>
      </c>
      <c r="D79" s="4" t="s">
        <v>38</v>
      </c>
      <c r="E79" s="165">
        <v>16.41</v>
      </c>
      <c r="F79" s="5">
        <v>0</v>
      </c>
      <c r="G79" s="6">
        <f t="shared" si="2"/>
        <v>0</v>
      </c>
    </row>
    <row r="80" spans="1:7" ht="51" customHeight="1">
      <c r="A80" s="1">
        <f>A79+1</f>
        <v>46</v>
      </c>
      <c r="B80" s="2" t="s">
        <v>99</v>
      </c>
      <c r="C80" s="8" t="s">
        <v>130</v>
      </c>
      <c r="D80" s="4" t="s">
        <v>38</v>
      </c>
      <c r="E80" s="165">
        <v>15.5</v>
      </c>
      <c r="F80" s="5">
        <v>0</v>
      </c>
      <c r="G80" s="6">
        <f t="shared" si="2"/>
        <v>0</v>
      </c>
    </row>
    <row r="81" spans="1:7" ht="18" customHeight="1">
      <c r="A81" s="1"/>
      <c r="B81" s="9"/>
      <c r="C81" s="10" t="s">
        <v>100</v>
      </c>
      <c r="D81" s="11"/>
      <c r="E81" s="12"/>
      <c r="F81" s="12"/>
      <c r="G81" s="6"/>
    </row>
    <row r="82" spans="1:7" ht="18" customHeight="1">
      <c r="A82" s="1">
        <v>47</v>
      </c>
      <c r="B82" s="2" t="s">
        <v>101</v>
      </c>
      <c r="C82" s="8" t="s">
        <v>102</v>
      </c>
      <c r="D82" s="4" t="s">
        <v>38</v>
      </c>
      <c r="E82" s="165">
        <v>33.85</v>
      </c>
      <c r="F82" s="5">
        <v>0</v>
      </c>
      <c r="G82" s="6">
        <f t="shared" si="2"/>
        <v>0</v>
      </c>
    </row>
    <row r="83" spans="1:7" ht="18" customHeight="1">
      <c r="A83" s="1">
        <f>A82+1</f>
        <v>48</v>
      </c>
      <c r="B83" s="2" t="s">
        <v>101</v>
      </c>
      <c r="C83" s="8" t="s">
        <v>103</v>
      </c>
      <c r="D83" s="4" t="s">
        <v>13</v>
      </c>
      <c r="E83" s="165">
        <v>176.29</v>
      </c>
      <c r="F83" s="5">
        <v>0</v>
      </c>
      <c r="G83" s="6">
        <f t="shared" si="2"/>
        <v>0</v>
      </c>
    </row>
    <row r="84" spans="1:7" ht="18" customHeight="1">
      <c r="A84" s="1">
        <f>A83+1</f>
        <v>49</v>
      </c>
      <c r="B84" s="2" t="s">
        <v>101</v>
      </c>
      <c r="C84" s="8" t="s">
        <v>104</v>
      </c>
      <c r="D84" s="4" t="s">
        <v>38</v>
      </c>
      <c r="E84" s="166">
        <v>97.2</v>
      </c>
      <c r="F84" s="5">
        <v>0</v>
      </c>
      <c r="G84" s="6">
        <f t="shared" si="2"/>
        <v>0</v>
      </c>
    </row>
    <row r="85" spans="1:7" ht="18" customHeight="1">
      <c r="A85" s="1"/>
      <c r="B85" s="13"/>
      <c r="C85" s="10" t="s">
        <v>105</v>
      </c>
      <c r="D85" s="11"/>
      <c r="E85" s="12"/>
      <c r="F85" s="12"/>
      <c r="G85" s="6"/>
    </row>
    <row r="86" spans="1:7" ht="18" customHeight="1">
      <c r="A86" s="1">
        <f>A84+1</f>
        <v>50</v>
      </c>
      <c r="B86" s="2" t="s">
        <v>101</v>
      </c>
      <c r="C86" s="8" t="s">
        <v>106</v>
      </c>
      <c r="D86" s="4" t="s">
        <v>38</v>
      </c>
      <c r="E86" s="165">
        <v>2.79</v>
      </c>
      <c r="F86" s="5">
        <v>0</v>
      </c>
      <c r="G86" s="6">
        <f t="shared" si="2"/>
        <v>0</v>
      </c>
    </row>
    <row r="87" spans="1:7" ht="35.25" customHeight="1">
      <c r="A87" s="1">
        <f>A86+1</f>
        <v>51</v>
      </c>
      <c r="B87" s="2" t="s">
        <v>101</v>
      </c>
      <c r="C87" s="14" t="s">
        <v>131</v>
      </c>
      <c r="D87" s="4" t="s">
        <v>20</v>
      </c>
      <c r="E87" s="165">
        <v>3</v>
      </c>
      <c r="F87" s="5">
        <v>0</v>
      </c>
      <c r="G87" s="6">
        <f t="shared" si="2"/>
        <v>0</v>
      </c>
    </row>
    <row r="88" spans="1:7" ht="18" customHeight="1">
      <c r="A88" s="1"/>
      <c r="B88" s="9"/>
      <c r="C88" s="10" t="s">
        <v>107</v>
      </c>
      <c r="D88" s="11"/>
      <c r="E88" s="12"/>
      <c r="F88" s="12"/>
      <c r="G88" s="6"/>
    </row>
    <row r="89" spans="1:7" ht="35.25" customHeight="1">
      <c r="A89" s="1">
        <v>52</v>
      </c>
      <c r="B89" s="2" t="s">
        <v>101</v>
      </c>
      <c r="C89" s="8" t="s">
        <v>108</v>
      </c>
      <c r="D89" s="4" t="s">
        <v>20</v>
      </c>
      <c r="E89" s="165">
        <v>3</v>
      </c>
      <c r="F89" s="5">
        <v>0</v>
      </c>
      <c r="G89" s="6">
        <f t="shared" si="2"/>
        <v>0</v>
      </c>
    </row>
    <row r="90" spans="1:7" ht="18" customHeight="1">
      <c r="A90" s="1"/>
      <c r="B90" s="9"/>
      <c r="C90" s="10" t="s">
        <v>109</v>
      </c>
      <c r="D90" s="11"/>
      <c r="E90" s="12"/>
      <c r="F90" s="12"/>
      <c r="G90" s="6"/>
    </row>
    <row r="91" spans="1:7" ht="47.25" customHeight="1">
      <c r="A91" s="1">
        <f>A89+1</f>
        <v>53</v>
      </c>
      <c r="B91" s="2" t="s">
        <v>110</v>
      </c>
      <c r="C91" s="8" t="s">
        <v>111</v>
      </c>
      <c r="D91" s="4" t="s">
        <v>38</v>
      </c>
      <c r="E91" s="165">
        <v>60.58</v>
      </c>
      <c r="F91" s="5">
        <v>0</v>
      </c>
      <c r="G91" s="6">
        <f t="shared" si="2"/>
        <v>0</v>
      </c>
    </row>
    <row r="92" spans="1:7" ht="30.75" customHeight="1">
      <c r="A92" s="1">
        <f>A91+1</f>
        <v>54</v>
      </c>
      <c r="B92" s="2" t="s">
        <v>110</v>
      </c>
      <c r="C92" s="8" t="s">
        <v>112</v>
      </c>
      <c r="D92" s="4" t="s">
        <v>38</v>
      </c>
      <c r="E92" s="165">
        <v>152.11</v>
      </c>
      <c r="F92" s="5">
        <v>0</v>
      </c>
      <c r="G92" s="6">
        <f t="shared" si="2"/>
        <v>0</v>
      </c>
    </row>
    <row r="93" spans="1:7" ht="18" customHeight="1">
      <c r="A93" s="1"/>
      <c r="B93" s="9"/>
      <c r="C93" s="10" t="s">
        <v>113</v>
      </c>
      <c r="D93" s="11"/>
      <c r="E93" s="12"/>
      <c r="F93" s="12"/>
      <c r="G93" s="6"/>
    </row>
    <row r="94" spans="1:7" ht="18" customHeight="1">
      <c r="A94" s="1"/>
      <c r="B94" s="9"/>
      <c r="C94" s="10" t="s">
        <v>114</v>
      </c>
      <c r="D94" s="11"/>
      <c r="E94" s="12"/>
      <c r="F94" s="12"/>
      <c r="G94" s="6"/>
    </row>
    <row r="95" spans="1:7" ht="18" customHeight="1">
      <c r="A95" s="1">
        <f>A92+1</f>
        <v>55</v>
      </c>
      <c r="B95" s="2" t="s">
        <v>99</v>
      </c>
      <c r="C95" s="15" t="s">
        <v>115</v>
      </c>
      <c r="D95" s="4" t="s">
        <v>36</v>
      </c>
      <c r="E95" s="165">
        <v>8</v>
      </c>
      <c r="F95" s="16">
        <v>0</v>
      </c>
      <c r="G95" s="6">
        <f t="shared" si="2"/>
        <v>0</v>
      </c>
    </row>
    <row r="96" spans="1:7" ht="34.5" customHeight="1">
      <c r="A96" s="1">
        <f>A95+1</f>
        <v>56</v>
      </c>
      <c r="B96" s="2" t="s">
        <v>99</v>
      </c>
      <c r="C96" s="8" t="s">
        <v>132</v>
      </c>
      <c r="D96" s="4" t="s">
        <v>38</v>
      </c>
      <c r="E96" s="165">
        <v>2.96</v>
      </c>
      <c r="F96" s="5">
        <v>0</v>
      </c>
      <c r="G96" s="6">
        <f t="shared" si="2"/>
        <v>0</v>
      </c>
    </row>
    <row r="97" spans="1:7" ht="48" customHeight="1">
      <c r="A97" s="1">
        <f>A96+1</f>
        <v>57</v>
      </c>
      <c r="B97" s="2" t="s">
        <v>99</v>
      </c>
      <c r="C97" s="8" t="s">
        <v>130</v>
      </c>
      <c r="D97" s="4" t="s">
        <v>38</v>
      </c>
      <c r="E97" s="165">
        <v>0.74</v>
      </c>
      <c r="F97" s="5">
        <v>0</v>
      </c>
      <c r="G97" s="6">
        <f t="shared" si="2"/>
        <v>0</v>
      </c>
    </row>
    <row r="98" spans="1:7" ht="18" customHeight="1">
      <c r="A98" s="1"/>
      <c r="B98" s="9"/>
      <c r="C98" s="10" t="s">
        <v>100</v>
      </c>
      <c r="D98" s="11"/>
      <c r="E98" s="12"/>
      <c r="F98" s="12"/>
      <c r="G98" s="6"/>
    </row>
    <row r="99" spans="1:7" ht="18" customHeight="1">
      <c r="A99" s="1">
        <v>58</v>
      </c>
      <c r="B99" s="2" t="s">
        <v>101</v>
      </c>
      <c r="C99" s="8" t="s">
        <v>106</v>
      </c>
      <c r="D99" s="4" t="s">
        <v>38</v>
      </c>
      <c r="E99" s="165">
        <v>0.3</v>
      </c>
      <c r="F99" s="5">
        <v>0</v>
      </c>
      <c r="G99" s="6">
        <f t="shared" si="2"/>
        <v>0</v>
      </c>
    </row>
    <row r="100" spans="1:7" ht="33" customHeight="1">
      <c r="A100" s="1">
        <f>A99+1</f>
        <v>59</v>
      </c>
      <c r="B100" s="2" t="s">
        <v>101</v>
      </c>
      <c r="C100" s="8" t="s">
        <v>116</v>
      </c>
      <c r="D100" s="4" t="s">
        <v>20</v>
      </c>
      <c r="E100" s="165">
        <v>2</v>
      </c>
      <c r="F100" s="5">
        <v>0</v>
      </c>
      <c r="G100" s="6">
        <f t="shared" si="2"/>
        <v>0</v>
      </c>
    </row>
    <row r="101" spans="1:7" ht="31.5" customHeight="1">
      <c r="A101" s="1">
        <f>A100+1</f>
        <v>60</v>
      </c>
      <c r="B101" s="2" t="s">
        <v>101</v>
      </c>
      <c r="C101" s="8" t="s">
        <v>117</v>
      </c>
      <c r="D101" s="4" t="s">
        <v>20</v>
      </c>
      <c r="E101" s="165">
        <v>2</v>
      </c>
      <c r="F101" s="5">
        <v>0</v>
      </c>
      <c r="G101" s="6">
        <f t="shared" si="2"/>
        <v>0</v>
      </c>
    </row>
    <row r="102" spans="1:7" ht="33" customHeight="1">
      <c r="A102" s="1">
        <f>A101+1</f>
        <v>61</v>
      </c>
      <c r="B102" s="2" t="s">
        <v>101</v>
      </c>
      <c r="C102" s="17" t="s">
        <v>118</v>
      </c>
      <c r="D102" s="18" t="s">
        <v>20</v>
      </c>
      <c r="E102" s="167">
        <v>2</v>
      </c>
      <c r="F102" s="19">
        <v>0</v>
      </c>
      <c r="G102" s="6">
        <f t="shared" si="2"/>
        <v>0</v>
      </c>
    </row>
    <row r="103" spans="1:7" ht="18" customHeight="1">
      <c r="A103" s="1"/>
      <c r="B103" s="151"/>
      <c r="C103" s="143" t="s">
        <v>119</v>
      </c>
      <c r="D103" s="141"/>
      <c r="E103" s="144"/>
      <c r="F103" s="144"/>
      <c r="G103" s="25"/>
    </row>
    <row r="104" spans="1:7" ht="42" customHeight="1">
      <c r="A104" s="1">
        <f>A102+1</f>
        <v>62</v>
      </c>
      <c r="B104" s="2" t="s">
        <v>99</v>
      </c>
      <c r="C104" s="3" t="s">
        <v>128</v>
      </c>
      <c r="D104" s="149" t="s">
        <v>38</v>
      </c>
      <c r="E104" s="164">
        <v>0.9</v>
      </c>
      <c r="F104" s="150">
        <v>0</v>
      </c>
      <c r="G104" s="140">
        <f t="shared" si="2"/>
        <v>0</v>
      </c>
    </row>
    <row r="105" spans="1:7" ht="47.25" customHeight="1">
      <c r="A105" s="1">
        <f>A104+1</f>
        <v>63</v>
      </c>
      <c r="B105" s="2" t="s">
        <v>99</v>
      </c>
      <c r="C105" s="17" t="s">
        <v>130</v>
      </c>
      <c r="D105" s="18" t="s">
        <v>38</v>
      </c>
      <c r="E105" s="167">
        <v>0.23</v>
      </c>
      <c r="F105" s="19">
        <v>0</v>
      </c>
      <c r="G105" s="6">
        <f t="shared" si="2"/>
        <v>0</v>
      </c>
    </row>
    <row r="106" spans="1:7" ht="18" customHeight="1">
      <c r="A106" s="1"/>
      <c r="B106" s="151"/>
      <c r="C106" s="143" t="s">
        <v>100</v>
      </c>
      <c r="D106" s="141"/>
      <c r="E106" s="144"/>
      <c r="F106" s="144"/>
      <c r="G106" s="25"/>
    </row>
    <row r="107" spans="1:7" ht="18" customHeight="1">
      <c r="A107" s="1">
        <v>64</v>
      </c>
      <c r="B107" s="2" t="s">
        <v>101</v>
      </c>
      <c r="C107" s="3" t="s">
        <v>106</v>
      </c>
      <c r="D107" s="149" t="s">
        <v>38</v>
      </c>
      <c r="E107" s="164">
        <v>0.16</v>
      </c>
      <c r="F107" s="150">
        <v>0</v>
      </c>
      <c r="G107" s="140">
        <f t="shared" si="2"/>
        <v>0</v>
      </c>
    </row>
    <row r="108" spans="1:7" ht="18" customHeight="1">
      <c r="A108" s="1">
        <f>A107+1</f>
        <v>65</v>
      </c>
      <c r="B108" s="2" t="s">
        <v>101</v>
      </c>
      <c r="C108" s="8" t="s">
        <v>120</v>
      </c>
      <c r="D108" s="4" t="s">
        <v>13</v>
      </c>
      <c r="E108" s="165">
        <v>3</v>
      </c>
      <c r="F108" s="5">
        <v>0</v>
      </c>
      <c r="G108" s="6">
        <f t="shared" si="2"/>
        <v>0</v>
      </c>
    </row>
    <row r="109" spans="1:7" ht="18" customHeight="1">
      <c r="A109" s="1">
        <f>A108+1</f>
        <v>66</v>
      </c>
      <c r="B109" s="2" t="s">
        <v>101</v>
      </c>
      <c r="C109" s="17" t="s">
        <v>104</v>
      </c>
      <c r="D109" s="18" t="s">
        <v>38</v>
      </c>
      <c r="E109" s="167">
        <v>0.36</v>
      </c>
      <c r="F109" s="19">
        <v>0</v>
      </c>
      <c r="G109" s="6">
        <f t="shared" si="2"/>
        <v>0</v>
      </c>
    </row>
    <row r="110" spans="1:7" ht="18" customHeight="1">
      <c r="A110" s="1"/>
      <c r="B110" s="151"/>
      <c r="C110" s="143" t="s">
        <v>121</v>
      </c>
      <c r="D110" s="141"/>
      <c r="E110" s="144"/>
      <c r="F110" s="144"/>
      <c r="G110" s="25"/>
    </row>
    <row r="111" spans="1:7" ht="46.5" customHeight="1">
      <c r="A111" s="1">
        <v>67</v>
      </c>
      <c r="B111" s="2" t="s">
        <v>110</v>
      </c>
      <c r="C111" s="3" t="s">
        <v>111</v>
      </c>
      <c r="D111" s="149" t="s">
        <v>38</v>
      </c>
      <c r="E111" s="164">
        <v>2.99</v>
      </c>
      <c r="F111" s="150">
        <v>0</v>
      </c>
      <c r="G111" s="140">
        <f t="shared" si="2"/>
        <v>0</v>
      </c>
    </row>
    <row r="112" spans="1:7" ht="37.5" customHeight="1">
      <c r="A112" s="1">
        <f>A111+1</f>
        <v>68</v>
      </c>
      <c r="B112" s="2" t="s">
        <v>110</v>
      </c>
      <c r="C112" s="8" t="s">
        <v>122</v>
      </c>
      <c r="D112" s="4" t="s">
        <v>38</v>
      </c>
      <c r="E112" s="165">
        <v>1.84</v>
      </c>
      <c r="F112" s="5">
        <v>0</v>
      </c>
      <c r="G112" s="6">
        <f t="shared" si="2"/>
        <v>0</v>
      </c>
    </row>
    <row r="113" spans="1:7" ht="18" customHeight="1">
      <c r="A113" s="1"/>
      <c r="B113" s="9"/>
      <c r="C113" s="10" t="s">
        <v>123</v>
      </c>
      <c r="D113" s="11"/>
      <c r="E113" s="12"/>
      <c r="F113" s="12"/>
      <c r="G113" s="6"/>
    </row>
    <row r="114" spans="1:7" ht="18" customHeight="1">
      <c r="A114" s="1"/>
      <c r="B114" s="9"/>
      <c r="C114" s="10" t="s">
        <v>124</v>
      </c>
      <c r="D114" s="11"/>
      <c r="E114" s="12"/>
      <c r="F114" s="12"/>
      <c r="G114" s="6"/>
    </row>
    <row r="115" spans="1:7" ht="42.75" customHeight="1">
      <c r="A115" s="1">
        <f>A112+1</f>
        <v>69</v>
      </c>
      <c r="B115" s="2" t="s">
        <v>125</v>
      </c>
      <c r="C115" s="8" t="s">
        <v>126</v>
      </c>
      <c r="D115" s="4" t="s">
        <v>38</v>
      </c>
      <c r="E115" s="165">
        <v>0.4</v>
      </c>
      <c r="F115" s="5">
        <v>0</v>
      </c>
      <c r="G115" s="6">
        <f t="shared" si="2"/>
        <v>0</v>
      </c>
    </row>
    <row r="116" spans="1:7" ht="30" customHeight="1">
      <c r="A116" s="1">
        <f>A115+1</f>
        <v>70</v>
      </c>
      <c r="B116" s="2" t="s">
        <v>125</v>
      </c>
      <c r="C116" s="17" t="s">
        <v>127</v>
      </c>
      <c r="D116" s="18" t="s">
        <v>37</v>
      </c>
      <c r="E116" s="167">
        <v>3</v>
      </c>
      <c r="F116" s="19">
        <v>0</v>
      </c>
      <c r="G116" s="6">
        <f t="shared" si="2"/>
        <v>0</v>
      </c>
    </row>
    <row r="117" spans="1:7" ht="18" customHeight="1">
      <c r="A117" s="20" t="s">
        <v>84</v>
      </c>
      <c r="B117" s="21"/>
      <c r="C117" s="22"/>
      <c r="D117" s="23"/>
      <c r="E117" s="24"/>
      <c r="F117" s="25"/>
      <c r="G117" s="26">
        <f>SUM(G9:G116)</f>
        <v>0</v>
      </c>
    </row>
    <row r="118" spans="1:7" ht="18" customHeight="1">
      <c r="A118" s="27" t="s">
        <v>85</v>
      </c>
      <c r="B118" s="28"/>
      <c r="C118" s="28"/>
      <c r="D118" s="28"/>
      <c r="E118" s="168"/>
      <c r="F118" s="29"/>
      <c r="G118" s="26">
        <f>G117*23%</f>
        <v>0</v>
      </c>
    </row>
    <row r="119" spans="1:7" ht="18" customHeight="1">
      <c r="A119" s="20" t="s">
        <v>86</v>
      </c>
      <c r="B119" s="20"/>
      <c r="C119" s="30"/>
      <c r="D119" s="31"/>
      <c r="E119" s="169"/>
      <c r="F119" s="32"/>
      <c r="G119" s="26">
        <f>G117+G118</f>
        <v>0</v>
      </c>
    </row>
    <row r="120" ht="18" customHeight="1"/>
    <row r="121" ht="15">
      <c r="A121" s="139"/>
    </row>
    <row r="122" spans="3:6" ht="15">
      <c r="C122" s="170"/>
      <c r="D122" s="170"/>
      <c r="E122" s="170"/>
      <c r="F122" s="170"/>
    </row>
    <row r="123" spans="4:7" ht="12.75" customHeight="1">
      <c r="D123" s="175" t="s">
        <v>138</v>
      </c>
      <c r="E123" s="175"/>
      <c r="F123" s="175"/>
      <c r="G123" s="175"/>
    </row>
    <row r="124" spans="4:7" ht="12.75" customHeight="1">
      <c r="D124" s="175" t="s">
        <v>137</v>
      </c>
      <c r="E124" s="175"/>
      <c r="F124" s="175"/>
      <c r="G124" s="175"/>
    </row>
    <row r="125" spans="4:7" ht="15">
      <c r="D125" s="175"/>
      <c r="E125" s="175"/>
      <c r="F125" s="175"/>
      <c r="G125" s="175"/>
    </row>
  </sheetData>
  <sheetProtection/>
  <mergeCells count="6">
    <mergeCell ref="C122:F122"/>
    <mergeCell ref="A3:G3"/>
    <mergeCell ref="A4:G5"/>
    <mergeCell ref="F2:G2"/>
    <mergeCell ref="D124:G125"/>
    <mergeCell ref="D123:G123"/>
  </mergeCells>
  <printOptions horizontalCentered="1"/>
  <pageMargins left="1.1811023622047245" right="0.7874015748031497" top="0.7874015748031497" bottom="0.7874015748031497" header="0.5118110236220472" footer="0"/>
  <pageSetup fitToHeight="4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pzd</cp:lastModifiedBy>
  <cp:lastPrinted>2018-01-08T09:11:53Z</cp:lastPrinted>
  <dcterms:created xsi:type="dcterms:W3CDTF">2013-07-30T20:25:36Z</dcterms:created>
  <dcterms:modified xsi:type="dcterms:W3CDTF">2018-01-29T13:04:15Z</dcterms:modified>
  <cp:category/>
  <cp:version/>
  <cp:contentType/>
  <cp:contentStatus/>
</cp:coreProperties>
</file>