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Przetargi 2017\Zad. 29 Rozbudowa drogi powiatowej nr 3565W Wolanów - Kończyce\"/>
    </mc:Choice>
  </mc:AlternateContent>
  <bookViews>
    <workbookView xWindow="0" yWindow="0" windowWidth="15348" windowHeight="4476"/>
  </bookViews>
  <sheets>
    <sheet name="Arkusz1" sheetId="1" r:id="rId1"/>
  </sheets>
  <definedNames>
    <definedName name="_xlnm.Print_Titles" localSheetId="0">Arkusz1!$6:$7</definedName>
  </definedNames>
  <calcPr calcId="152511" fullPrecision="0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2" i="1"/>
  <c r="G43" i="1"/>
  <c r="G44" i="1"/>
  <c r="G45" i="1"/>
  <c r="G46" i="1"/>
  <c r="G47" i="1"/>
  <c r="G48" i="1"/>
  <c r="G49" i="1"/>
  <c r="G51" i="1"/>
  <c r="G52" i="1"/>
  <c r="G53" i="1"/>
  <c r="G54" i="1"/>
  <c r="G55" i="1"/>
  <c r="G56" i="1"/>
  <c r="G57" i="1"/>
  <c r="G58" i="1"/>
  <c r="G60" i="1"/>
  <c r="G61" i="1"/>
  <c r="G62" i="1"/>
  <c r="G63" i="1"/>
  <c r="G64" i="1"/>
  <c r="G65" i="1"/>
  <c r="G66" i="1"/>
  <c r="G67" i="1"/>
  <c r="G68" i="1"/>
  <c r="G70" i="1"/>
  <c r="G71" i="1"/>
  <c r="G72" i="1"/>
  <c r="G73" i="1"/>
  <c r="G74" i="1"/>
  <c r="G75" i="1"/>
  <c r="G76" i="1"/>
  <c r="G77" i="1"/>
  <c r="G78" i="1"/>
  <c r="G80" i="1"/>
  <c r="G81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7" i="1"/>
  <c r="G99" i="1"/>
  <c r="G100" i="1"/>
  <c r="G101" i="1"/>
  <c r="G102" i="1"/>
  <c r="G10" i="1"/>
  <c r="G103" i="1" l="1"/>
  <c r="G104" i="1" s="1"/>
  <c r="G105" i="1" s="1"/>
</calcChain>
</file>

<file path=xl/sharedStrings.xml><?xml version="1.0" encoding="utf-8"?>
<sst xmlns="http://schemas.openxmlformats.org/spreadsheetml/2006/main" count="366" uniqueCount="229">
  <si>
    <t>Lp.</t>
  </si>
  <si>
    <t>Opis</t>
  </si>
  <si>
    <t>Koszt jedn.</t>
  </si>
  <si>
    <t>km</t>
  </si>
  <si>
    <t>m3</t>
  </si>
  <si>
    <t>szt.</t>
  </si>
  <si>
    <t>m2</t>
  </si>
  <si>
    <t>m</t>
  </si>
  <si>
    <t>szt</t>
  </si>
  <si>
    <t>Mechaniczne rozebranie podbudowy z tłucznia kamiennego o grub. 15 cm z wywiezieniem i utylizacją -  skrzyzowanie z drogą wojewódzką obmiar  = 91.2 m2</t>
  </si>
  <si>
    <t>KNR 4-04 0604-02</t>
  </si>
  <si>
    <t>kpl.</t>
  </si>
  <si>
    <t>ściank.</t>
  </si>
  <si>
    <t>stud.</t>
  </si>
  <si>
    <t>Podstawa wyceny</t>
  </si>
  <si>
    <t>Jedn. miary</t>
  </si>
  <si>
    <t>Iłość</t>
  </si>
  <si>
    <t>Wartość zł       (5x6)</t>
  </si>
  <si>
    <t>D.01.01.01</t>
  </si>
  <si>
    <t>ROBOTY PRZYGOTOWAWCZE</t>
  </si>
  <si>
    <t>Odtworzenie trasy i punktów wysokościowych</t>
  </si>
  <si>
    <t>Roboty pomiarowe przy liniowych robotach ziemnych - trasa dróg w terenie równinnym inwentaryzacja powykonawcza</t>
  </si>
  <si>
    <t>1.1</t>
  </si>
  <si>
    <t>1.2</t>
  </si>
  <si>
    <t>Usunięcie drzew  lub krzewów</t>
  </si>
  <si>
    <t>1.2.1</t>
  </si>
  <si>
    <t>D.01.02.01</t>
  </si>
  <si>
    <t>Ścinanie drzew piłą mechaniczną (śr. 50-200 cm)  wraz z karczowaniem pni  wywiezieniem poza teren  budowy.</t>
  </si>
  <si>
    <t>1.3</t>
  </si>
  <si>
    <t>Rozebranie elementów dróg ogrodzeń i przepustów</t>
  </si>
  <si>
    <t>1.3.1</t>
  </si>
  <si>
    <t>D.01.02.04</t>
  </si>
  <si>
    <t xml:space="preserve">Rozebranie nawierzchni z kostki betonowej na podsypce cem.piaskowej z wywiezieniem i utylizacją </t>
  </si>
  <si>
    <t>1.3.2</t>
  </si>
  <si>
    <t xml:space="preserve">Rozebranie obrzeży betonowych 8x30 cm na podsypce cem.piaskowej z wywiezieniem i utylizacją </t>
  </si>
  <si>
    <t>1.3.3</t>
  </si>
  <si>
    <t xml:space="preserve">Roboty remontowe - cięcie piłą nawierzchni bitumicznych na gł. 6-10 cm </t>
  </si>
  <si>
    <t>1.3.4</t>
  </si>
  <si>
    <t xml:space="preserve">Rozebranie krawężników betonowych 20x30 cm na podsypce cem.piaskowej z wywiezieniem i utylizacją </t>
  </si>
  <si>
    <t>1.3.5</t>
  </si>
  <si>
    <t xml:space="preserve">Rozebranie ogrodzeń z siatki z wywiezieniem i utylizacją </t>
  </si>
  <si>
    <t>1.3.6</t>
  </si>
  <si>
    <t xml:space="preserve">Rozebranie ogrodzeń z prefabrykatów betonowych z wywiezieniem i utylizacją </t>
  </si>
  <si>
    <t xml:space="preserve"> analiza indywid.</t>
  </si>
  <si>
    <t>Demontaż i ponowny montaż w miejscu wskazanym prez inwestora kosza na śmieci na fundamencie betonowym 40x40x60cm</t>
  </si>
  <si>
    <t>1.3.7</t>
  </si>
  <si>
    <t>1.3.8</t>
  </si>
  <si>
    <t xml:space="preserve">Demontaż tablic i słupków znaków drogowych zakazu,nakazu,ostrzegawczych,informacyjnych z pzrekazaniem w miejsce wskazane przez inwestora </t>
  </si>
  <si>
    <t>1.3.9</t>
  </si>
  <si>
    <t xml:space="preserve">Mechaniczne rozebranie podbudowy betonowej o grub. 20 cm - betonowe dojścia i zjazdy do posesji z wywiezieniem i utylizacją  </t>
  </si>
  <si>
    <t>1.3.10</t>
  </si>
  <si>
    <t xml:space="preserve">Rozebranie podbudowy z mas mineralno-bitumicznych o grub. 4 cm - mechaniczne dojścia i zjazdy do posesji z wywiezieniem i utylizacją </t>
  </si>
  <si>
    <t>1.3.11</t>
  </si>
  <si>
    <t xml:space="preserve">Ręczne rozebranie nawierzchni z kostki kamiennej nieregularnej o wys. 10 cm na podsypce cementowej z wywiezieniem i utylizacją </t>
  </si>
  <si>
    <t>1.3.12</t>
  </si>
  <si>
    <t xml:space="preserve">Rozebranie przepustów rurowych i ścianek czołowych - rury betonowe o śr. 60 cm z wywiezieniem i utylizacją </t>
  </si>
  <si>
    <t>1.3.13</t>
  </si>
  <si>
    <t xml:space="preserve">Rozebranie i ponowny montaż ogrodzeń z siatki w ramach z kątownika </t>
  </si>
  <si>
    <t>1.3.14</t>
  </si>
  <si>
    <t>Roboty remontowe - frezowanie nawierzchni bitumicznej o gr. 4 cm z wywozem materiału z rozbiórki w miejsce wskazane przez inwestora</t>
  </si>
  <si>
    <t>1.3.15</t>
  </si>
  <si>
    <t xml:space="preserve">Mechaniczne rozebranie nawierzchni z mieszanek mineralno-bitumicznych o grub. 4 cm z wywiezieniem i utylizacją - skrzyzowanie z drogą wojewódzką  </t>
  </si>
  <si>
    <t>1.3.16</t>
  </si>
  <si>
    <t xml:space="preserve">Mechaniczne rozebranie podbudowy z mas mineralno-bitumicznych o grub. 4 cm z wywiezieniem i utylizacją - skrzyzowanie z drogą wojewódzką </t>
  </si>
  <si>
    <t>1.3.17</t>
  </si>
  <si>
    <t xml:space="preserve">Burzenie ścian, ław, stóp fundamentowych, filarów żelbetowych zbrojonych normalnie o grubości 20-30 cm przy użyciu młotów pneumatycznych - roboty rozbiorkowe budynku gospodarczego z wywozem i utylizaja materiałów z rozbiorki </t>
  </si>
  <si>
    <t>1.3.18</t>
  </si>
  <si>
    <t>2</t>
  </si>
  <si>
    <t>ROBOTY ZIEMNE</t>
  </si>
  <si>
    <t>2.1.1</t>
  </si>
  <si>
    <t>D.04.01.01</t>
  </si>
  <si>
    <t>2.1.2</t>
  </si>
  <si>
    <t>2.1.3</t>
  </si>
  <si>
    <t>Mechaniczne wykonanie koryta na całej szerokości  zjazdów w gruncie kat.I-IV głębok. 20 cm z wywyozem urobku  poza teren  budowy wraz z profilowaniem i zagęszczeniem podłoża</t>
  </si>
  <si>
    <t>Mechaniczne wykonanie koryta na całej szerokości  chodników w gruncie kat.I-IV głębok. 20 cm z wywozem urobku wraz z profilowaniem i zagęszczeniem podłoża</t>
  </si>
  <si>
    <t>Mechaniczne wykonanie koryta na całej szerokości jezdni  kat.I-IV głębok. 65 cm - z wywozem urobku - skrzyzowanie z drogą wojewódzką wraz z profilowaniem i zagęszczeniem podłoża</t>
  </si>
  <si>
    <t>Wykonanie koryta na poszerzeniach jezdni w gruncie kat.II-IV- z wywozem urobku - poszerzenie na skrzyzowaniu z drogą wojewódzką łacznie 68cm wraz z profilowaniem i zagęszczemiem podłoża</t>
  </si>
  <si>
    <t>2.1.4</t>
  </si>
  <si>
    <t>2.1.5</t>
  </si>
  <si>
    <t>Wykonanie koryta na poszerzeniach jezdni w gruncie kat.II-IV - 68 cm głębok.koryta z wywozem urobku poza teren budowy wraz z profilowaniem i  zagęszczeniem</t>
  </si>
  <si>
    <t xml:space="preserve">Wykonanie i podczyszczenie rowów wykonywane  z wywiezieniem urobku poza teren  budowy w gruncie kat.III obmiar  </t>
  </si>
  <si>
    <t>D.02.01.01</t>
  </si>
  <si>
    <t>Wyrównanie obrobienie  na czysto skarp i dna  rowów</t>
  </si>
  <si>
    <t>2.1.6</t>
  </si>
  <si>
    <t>Formowanie  i  zagęszczenie  nasypów</t>
  </si>
  <si>
    <t>2.1.7</t>
  </si>
  <si>
    <t>D.02.03.01</t>
  </si>
  <si>
    <t>ODWODNIENIE KORPUSU DROGOWEGO</t>
  </si>
  <si>
    <t>POBOCZA</t>
  </si>
  <si>
    <t>ZABEZPIECZENIE  INFRASTRUKTURY TECHNICZNEJ</t>
  </si>
  <si>
    <t>OZNAKOWANIE POZIOME</t>
  </si>
  <si>
    <t>OZNAKOWANIE PIONOWE</t>
  </si>
  <si>
    <t>PODBUDOWY</t>
  </si>
  <si>
    <t>3</t>
  </si>
  <si>
    <t xml:space="preserve">Podbudowa z kruszywa łamanego 0/63- warstwa dolna o grub.po zagęszcz. 20 cm  </t>
  </si>
  <si>
    <t>3.1.1</t>
  </si>
  <si>
    <t>3.1.2</t>
  </si>
  <si>
    <t>D.04.04.01</t>
  </si>
  <si>
    <t>Warstwa ulepszonego podłoża CBGM 0/11,2 C1,5/C2,0 - grub.warstwy po zagęszcz. 10 cm chodniki</t>
  </si>
  <si>
    <t>Warstwa ulepszonego podłoża CBGM 0/11,2 C1,5/C2,0 - grub.warstwy po zagęszcz. 10 cm  zjazdy</t>
  </si>
  <si>
    <t>3.1.3</t>
  </si>
  <si>
    <t>3.1.4</t>
  </si>
  <si>
    <t xml:space="preserve">Warstwa ulepszonego podłoża CBGM 0/11,2 C1,5/C2,0 - grub.warstwy po zagęszcz. 15 cm - skrzyzowanie z drogą wojewódzką </t>
  </si>
  <si>
    <t>3.1.5</t>
  </si>
  <si>
    <t xml:space="preserve">Podbudowa z kruszywa łamanego - warstwa dolna o grub.po zagęszcz. 20 cm - poszerzenia </t>
  </si>
  <si>
    <t xml:space="preserve">Podbudowa z gruntu stabilizowanego cementem 2,5 MPa wyk. grub.podbudowy po zagęszczeniu 15 cm </t>
  </si>
  <si>
    <t xml:space="preserve">Podbudowa z gruntu stabilizowanego cementem 2,5 MPa wyk. grub.podbudowy po zagęszczeniu 10 cm </t>
  </si>
  <si>
    <t>Podbudowa z kruszywa naturalnego grubości 15 cm</t>
  </si>
  <si>
    <t>Podbudowa z kruszywa łamanego 0/63 - warstwa dolna o grubości po zagęszczeniu 20 cm skrzyżowanie z drogą wojewódzką</t>
  </si>
  <si>
    <t>3.1.6</t>
  </si>
  <si>
    <t>3.1.7</t>
  </si>
  <si>
    <t>3.1.8</t>
  </si>
  <si>
    <t>NAWIERZCHNIE</t>
  </si>
  <si>
    <t>ELEMENTY  ULICY</t>
  </si>
  <si>
    <t xml:space="preserve">Nawierzchnia z mieszanek AC22P 35/50  - grub.po zagęszcz. 11 cm  wraz oczyszczeniem  i skropieniem - skrzyzowanie z drogą wojewódzką  </t>
  </si>
  <si>
    <t xml:space="preserve">Nawierzchnia AC22W PMB 25/55-60 - grub.po zagęszcz. 8 cm wraz z oczyszczeniem i  skropieniem - skrzyzowanie z drogą wojewódzką </t>
  </si>
  <si>
    <t xml:space="preserve">Nawierzchnia AC11S PMB 45/80-55 - grub.po zagęszcz. 4 cm  wraz z oczyszczeniem  i skropieniem- skrzyzowanie z drogą wojewódzką  </t>
  </si>
  <si>
    <t>Nawierzchnia z mieszanek AC16P - grub.po zagęszcz. 7 cm  wraz z oczyszczeniem  i  skropieniem</t>
  </si>
  <si>
    <t>Nawierzchnia AC11S 50/70-55 - grub.po zagęszcz. 4 cm  wraz z oczyszczeniem  i  skropieniem</t>
  </si>
  <si>
    <t>Nawierzchnia z mieszanek AC16W 50/70 - 100kg/m2 wraz  z  oczyszceniem i  skropieniem</t>
  </si>
  <si>
    <t xml:space="preserve">Zasypywanie wykopów  wraz z zagęszczeniem dostarczonym piaskiem </t>
  </si>
  <si>
    <t xml:space="preserve">Przepusty rurowe pod zjazdami - ława fundamentowa żwirowa </t>
  </si>
  <si>
    <t xml:space="preserve">Przepusty rurowe pod zjazdami - rury HDPE o śr. 40 cm </t>
  </si>
  <si>
    <t xml:space="preserve">Przepusty rurowe pod zjazdami - ścianki czołowe dla rur o śr. 40 cm </t>
  </si>
  <si>
    <t xml:space="preserve">Studnie rewizyjne z kręgów betonowych o śr. 1000 mm w gotowym wykopie o głębok. do 3m   </t>
  </si>
  <si>
    <t xml:space="preserve">Podłoża pod kanały i obiekty z materiałów sypkich grub. 20 cm </t>
  </si>
  <si>
    <t xml:space="preserve">Kanały z rur PVC łączonych na wcisk o śr. zewn. 200 mm </t>
  </si>
  <si>
    <t xml:space="preserve">Studzienki ściekowe uliczne betonowe o śr.500 mm z osadnikiem </t>
  </si>
  <si>
    <t>Krawężniki betonowe wtopione o wym. 22x20 cm na podsypce cem.piaskowej wraz z wykonaniem  ławy  betonowej z  oporem</t>
  </si>
  <si>
    <t>Obrzeża betonowe o wym. 30x8 cm na podsypce cem.piaskowej z wyp.spoin zaprawą cem.  Wraz z wykonaniem ławy  betonowej</t>
  </si>
  <si>
    <t>Krawężniki betonowe wystające o wym. 20x30 cm na podsypce cem.piaskowej wraz z  wykonaniem  ławy betonowej z  oporem</t>
  </si>
  <si>
    <t>Krawężniki betonowe wtopione o wym. 20x30 cm na podsypce cem.piaskowej obmiar wraz z wykonaniem  ławy  betonowej  z  oporem.</t>
  </si>
  <si>
    <t xml:space="preserve">Chodniki z kostki betonowej o wys. 6 cm na podsypce cem.piaskowej z wyp.spoin zaprawą cem. </t>
  </si>
  <si>
    <t>Ścieki uliczne z prefabrykatów betonowych obmiar  na  ławie betonowej z oporem</t>
  </si>
  <si>
    <t xml:space="preserve">Nawierzchnia z tłucznia kamiennego 0/31,5- pobocza - grub.po zagęszcz.10 cm </t>
  </si>
  <si>
    <t xml:space="preserve">Mechaniczne profilowanie i zagęszenie podłoża - pobocza obmiar  </t>
  </si>
  <si>
    <t xml:space="preserve">Kopanie rowów  o głębokości do 0.8 m i szer. dna do 0.6 w gruncie kat. I-II   </t>
  </si>
  <si>
    <t xml:space="preserve">Zasypywanie rowów piaskiem o głębokości do 0.8 m i szer. dna do 0.6 m w gruncie kat. I-II </t>
  </si>
  <si>
    <t>Roboty remontowe - cięcie piłą nawierzchni bitumicznych na gł. 6-10 cm</t>
  </si>
  <si>
    <t xml:space="preserve">Podbudowa z kruszywa łamanego 0/63 - warstwa dolna o grub.po zagęszcz. 20 cm  </t>
  </si>
  <si>
    <t>Nawierzchnia z mieszanek AC16P - grub.po zagęszcz. 11 cm z oczyszczeniem  i skropieniem</t>
  </si>
  <si>
    <t>Nawierzchnia z mieszanek AC16W 50/70 - grub.po zagęszcz. 7 cm z  oczyszczeniem i skropieniem</t>
  </si>
  <si>
    <t>Nawierzchnia AC11S 50/70-55 - grub.po zagęszcz. 4 cm  z oczyszczeniem i  skropieniem</t>
  </si>
  <si>
    <t>Wymiana pokryw studni telekomunikacyjnych na typ cięzki</t>
  </si>
  <si>
    <t>Wymiana ramy studni na typ ciężki</t>
  </si>
  <si>
    <t xml:space="preserve">Regulacja pionowa studzienek dla studzienek telefonicznych </t>
  </si>
  <si>
    <t xml:space="preserve">Regulacja pionowa studzienek dla zaworów wodociągowych </t>
  </si>
  <si>
    <t xml:space="preserve">Zdejmowanie tablic znaków drogowych zakazu,nakazu,ostrzegawczych,informacyjnych obmiar  </t>
  </si>
  <si>
    <t xml:space="preserve">Słupki do znaków drogowych z rur stalowych o śr. 70 mm obmiar </t>
  </si>
  <si>
    <t xml:space="preserve">Przymocowanie tablic znaków drogowych zakazu,nakazu,ostrzegawczych,informacyjnych o pow. do 0.3 m2 obmiar  </t>
  </si>
  <si>
    <t xml:space="preserve">Przymocowanie tablic znaków drogowych zakazu,nakazu,ostrzegawczych,informacyjnych o pow. ponad 0.3 m2 obmiar </t>
  </si>
  <si>
    <t>4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</si>
  <si>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</si>
  <si>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</si>
  <si>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</si>
  <si>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</si>
  <si>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</si>
  <si>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</si>
  <si>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</si>
  <si>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</si>
  <si>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Warstwa geosiatki na  połącxzeniu istniejącej nawierzchni bitumicznej  i  poszerzonej  jezdni</t>
  </si>
  <si>
    <t>D.05.03.26</t>
  </si>
  <si>
    <t>D.05.03.05</t>
  </si>
  <si>
    <t>5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</si>
  <si>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</si>
  <si>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</si>
  <si>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</si>
  <si>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</si>
  <si>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</si>
  <si>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</si>
  <si>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</si>
  <si>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</si>
  <si>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</si>
  <si>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D.03.02.01</t>
  </si>
  <si>
    <t xml:space="preserve">Roboty ziemne wykonywane  w gr.kat.IV z transportem urobku  poza teren  budowy </t>
  </si>
  <si>
    <t>Mechaniczne malowanie oznakowanie na jezdni farbą akrylową cienkowarstwowo</t>
  </si>
  <si>
    <t>D.08.05.01</t>
  </si>
  <si>
    <t>D.08.02.02</t>
  </si>
  <si>
    <t>6</t>
  </si>
  <si>
    <t>D.08.01.01</t>
  </si>
  <si>
    <t>D.08.03.01</t>
  </si>
  <si>
    <t xml:space="preserve">Wykonanie ubezpieczenia płytami ażurowymitypu ECO rowu   </t>
  </si>
  <si>
    <t>D.09.01.01</t>
  </si>
  <si>
    <t>D.06.01.01</t>
  </si>
  <si>
    <t>D.07.01.01</t>
  </si>
  <si>
    <t>D.07.02.01</t>
  </si>
  <si>
    <t>Vat 23%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</si>
  <si>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</si>
  <si>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</si>
  <si>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</si>
  <si>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</si>
  <si>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</si>
  <si>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</si>
  <si>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</si>
  <si>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</si>
  <si>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</si>
  <si>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7</t>
  </si>
  <si>
    <t>8</t>
  </si>
  <si>
    <t>8.1.1</t>
  </si>
  <si>
    <t>7.1.1</t>
  </si>
  <si>
    <t>7.1.2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</si>
  <si>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</si>
  <si>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</si>
  <si>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</si>
  <si>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</si>
  <si>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</si>
  <si>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</si>
  <si>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</si>
  <si>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</si>
  <si>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8.1.10</t>
  </si>
  <si>
    <t>8.1.11</t>
  </si>
  <si>
    <t>8.1.123</t>
  </si>
  <si>
    <t>8.1.13</t>
  </si>
  <si>
    <t>9.1</t>
  </si>
  <si>
    <t>9.1.1</t>
  </si>
  <si>
    <t>10</t>
  </si>
  <si>
    <t>10.1.1</t>
  </si>
  <si>
    <t>10.1.2</t>
  </si>
  <si>
    <t>10.1.3</t>
  </si>
  <si>
    <t>10.1.4</t>
  </si>
  <si>
    <t xml:space="preserve">Układanie rur ochronnych dwudzielnych P120S </t>
  </si>
  <si>
    <t xml:space="preserve">Przebudowa zjazdu z kostki kamiennej  na podsypce cem.piaskowej z wyp.spoin zaprawą cem. </t>
  </si>
  <si>
    <t xml:space="preserve">Nawierzchnia z kostki betonowej o wys. 8 cm na podsypce cem.piaskowej z wyp.spoin piaskiem </t>
  </si>
  <si>
    <t>Razem NETTO</t>
  </si>
  <si>
    <t>Ogółem BRUTTO</t>
  </si>
  <si>
    <t>Formularz 2.2. do SIWZ</t>
  </si>
  <si>
    <t xml:space="preserve">KOSZTORYS OFERTOWY </t>
  </si>
  <si>
    <t>ROZBUDOWA DROGI POWIATOWEJ NR 3565W WOLANÓW - KOŃCZYCE  odcinek długoci 402,51 m</t>
  </si>
  <si>
    <t>od km 0+000  do km 0+402,51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</si>
</sst>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0" borderId="0" xfId="0" applyNumberFormat="1" applyAlignment="1">
      <alignment horizontal="center" vertical="center"/>
    </xf>
    <xf numFmtId="0" fontId="1" fillId="0" borderId="0" xfId="0" applyFont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/>
    <xf numFmtId="0" fontId="0" fillId="0" borderId="4" xfId="0" applyBorder="1"/>
    <xf numFmtId="0" fontId="0" fillId="0" borderId="6" xfId="0" applyBorder="1"/>
    <xf numFmtId="49" fontId="0" fillId="0" borderId="8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4" fontId="0" fillId="0" borderId="0" xfId="0" applyNumberForma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view="pageBreakPreview" zoomScaleSheetLayoutView="100" workbookViewId="0">
      <selection activeCell="C94" sqref="C94"/>
    </sheetView>
  </sheetViews>
  <sheetFormatPr defaultRowHeight="14.4" x14ac:dyDescent="0.3"/>
  <cols>
    <col min="1" max="1" width="7.5546875" style="1" customWidth="1"/>
    <col min="2" max="2" width="11.44140625" customWidth="1"/>
    <col min="3" max="3" width="50.6640625" style="18" customWidth="1"/>
    <col min="4" max="5" width="9.109375" style="22"/>
    <col min="6" max="6" width="9.5546875" style="22" bestFit="1" customWidth="1"/>
    <col min="7" max="7" width="12.88671875" style="37" customWidth="1"/>
  </cols>
  <sheetData>
    <row r="1" spans="1:7" x14ac:dyDescent="0.3">
      <c r="F1" s="49" t="s">
        <v>225</v>
      </c>
      <c r="G1" s="49"/>
    </row>
    <row r="2" spans="1:7" x14ac:dyDescent="0.3">
      <c r="C2" s="41" t="s">
        <v>226</v>
      </c>
    </row>
    <row r="3" spans="1:7" x14ac:dyDescent="0.3">
      <c r="A3" s="50" t="s">
        <v>227</v>
      </c>
      <c r="B3" s="50"/>
      <c r="C3" s="50"/>
      <c r="D3" s="50"/>
      <c r="E3" s="50"/>
      <c r="F3" s="50"/>
      <c r="G3" s="50"/>
    </row>
    <row r="4" spans="1:7" x14ac:dyDescent="0.3">
      <c r="C4" s="41" t="s">
        <v>228</v>
      </c>
    </row>
    <row r="5" spans="1:7" ht="7.5" customHeight="1" x14ac:dyDescent="0.3">
      <c r="C5" s="41"/>
    </row>
    <row r="6" spans="1:7" ht="28.8" x14ac:dyDescent="0.3">
      <c r="A6" s="15" t="s">
        <v>0</v>
      </c>
      <c r="B6" s="16" t="s">
        <v>14</v>
      </c>
      <c r="C6" s="17" t="s">
        <v>1</v>
      </c>
      <c r="D6" s="16" t="s">
        <v>15</v>
      </c>
      <c r="E6" s="17" t="s">
        <v>16</v>
      </c>
      <c r="F6" s="16" t="s">
        <v>2</v>
      </c>
      <c r="G6" s="38" t="s">
        <v>17</v>
      </c>
    </row>
    <row r="7" spans="1:7" x14ac:dyDescent="0.3">
      <c r="A7" s="42">
        <v>1</v>
      </c>
      <c r="B7" s="43">
        <v>2</v>
      </c>
      <c r="C7" s="44">
        <v>3</v>
      </c>
      <c r="D7" s="45">
        <v>4</v>
      </c>
      <c r="E7" s="44">
        <v>5</v>
      </c>
      <c r="F7" s="45">
        <v>6</v>
      </c>
      <c r="G7" s="45">
        <v>7</v>
      </c>
    </row>
    <row r="8" spans="1:7" x14ac:dyDescent="0.3">
      <c r="A8" s="3">
        <v>1</v>
      </c>
      <c r="B8" s="4"/>
      <c r="C8" s="31" t="s">
        <v>19</v>
      </c>
      <c r="D8" s="20"/>
      <c r="E8" s="21"/>
      <c r="F8" s="20"/>
      <c r="G8" s="39"/>
    </row>
    <row r="9" spans="1:7" x14ac:dyDescent="0.3">
      <c r="A9" s="3" t="s">
        <v>22</v>
      </c>
      <c r="B9" s="4"/>
      <c r="C9" s="31" t="s">
        <v>20</v>
      </c>
      <c r="D9" s="20"/>
      <c r="E9" s="21"/>
      <c r="F9" s="20"/>
      <c r="G9" s="39"/>
    </row>
    <row r="10" spans="1:7" ht="43.2" x14ac:dyDescent="0.3">
      <c r="A10" s="3">
        <v>1</v>
      </c>
      <c r="B10" s="5" t="s">
        <v>18</v>
      </c>
      <c r="C10" s="9" t="s">
        <v>21</v>
      </c>
      <c r="D10" s="21" t="s">
        <v>3</v>
      </c>
      <c r="E10" s="21">
        <v>0.4</v>
      </c>
      <c r="F10" s="40">
        <v>0</v>
      </c>
      <c r="G10" s="40">
        <f>E10*F10</f>
        <v>0</v>
      </c>
    </row>
    <row r="11" spans="1:7" x14ac:dyDescent="0.3">
      <c r="A11" s="3" t="s">
        <v>23</v>
      </c>
      <c r="B11" s="5"/>
      <c r="C11" s="19" t="s">
        <v>24</v>
      </c>
      <c r="D11" s="21"/>
      <c r="E11" s="21"/>
      <c r="F11" s="40"/>
      <c r="G11" s="40"/>
    </row>
    <row r="12" spans="1:7" ht="28.8" x14ac:dyDescent="0.3">
      <c r="A12" s="3" t="s">
        <v>25</v>
      </c>
      <c r="B12" s="5" t="s">
        <v>26</v>
      </c>
      <c r="C12" s="9" t="s">
        <v>27</v>
      </c>
      <c r="D12" s="21" t="s">
        <v>5</v>
      </c>
      <c r="E12" s="23">
        <v>6</v>
      </c>
      <c r="F12" s="40">
        <v>0</v>
      </c>
      <c r="G12" s="40">
        <f t="shared" ref="G12:G74" si="0">E12*F12</f>
        <v>0</v>
      </c>
    </row>
    <row r="13" spans="1:7" x14ac:dyDescent="0.3">
      <c r="A13" s="3" t="s">
        <v>28</v>
      </c>
      <c r="B13" s="7"/>
      <c r="C13" s="19" t="s">
        <v>29</v>
      </c>
      <c r="D13" s="21"/>
      <c r="E13" s="21"/>
      <c r="F13" s="40"/>
      <c r="G13" s="40"/>
    </row>
    <row r="14" spans="1:7" ht="32.25" customHeight="1" x14ac:dyDescent="0.3">
      <c r="A14" s="3" t="s">
        <v>30</v>
      </c>
      <c r="B14" s="8" t="s">
        <v>31</v>
      </c>
      <c r="C14" s="9" t="s">
        <v>32</v>
      </c>
      <c r="D14" s="21" t="s">
        <v>6</v>
      </c>
      <c r="E14" s="23">
        <v>120.56</v>
      </c>
      <c r="F14" s="40">
        <v>0</v>
      </c>
      <c r="G14" s="40">
        <f t="shared" si="0"/>
        <v>0</v>
      </c>
    </row>
    <row r="15" spans="1:7" ht="32.25" customHeight="1" x14ac:dyDescent="0.3">
      <c r="A15" s="3" t="s">
        <v>33</v>
      </c>
      <c r="B15" s="5" t="s">
        <v>31</v>
      </c>
      <c r="C15" s="9" t="s">
        <v>34</v>
      </c>
      <c r="D15" s="21" t="s">
        <v>7</v>
      </c>
      <c r="E15" s="23">
        <v>83.86</v>
      </c>
      <c r="F15" s="40">
        <v>0</v>
      </c>
      <c r="G15" s="40">
        <f t="shared" si="0"/>
        <v>0</v>
      </c>
    </row>
    <row r="16" spans="1:7" ht="32.25" customHeight="1" x14ac:dyDescent="0.3">
      <c r="A16" s="3" t="s">
        <v>35</v>
      </c>
      <c r="B16" s="7" t="s">
        <v>31</v>
      </c>
      <c r="C16" s="9" t="s">
        <v>36</v>
      </c>
      <c r="D16" s="21" t="s">
        <v>7</v>
      </c>
      <c r="E16" s="23">
        <v>166.8</v>
      </c>
      <c r="F16" s="40">
        <v>0</v>
      </c>
      <c r="G16" s="40">
        <f t="shared" si="0"/>
        <v>0</v>
      </c>
    </row>
    <row r="17" spans="1:7" ht="32.25" customHeight="1" x14ac:dyDescent="0.3">
      <c r="A17" s="3" t="s">
        <v>37</v>
      </c>
      <c r="B17" s="7" t="s">
        <v>31</v>
      </c>
      <c r="C17" s="9" t="s">
        <v>38</v>
      </c>
      <c r="D17" s="21" t="s">
        <v>7</v>
      </c>
      <c r="E17" s="23">
        <v>40.799999999999997</v>
      </c>
      <c r="F17" s="40">
        <v>0</v>
      </c>
      <c r="G17" s="40">
        <f t="shared" si="0"/>
        <v>0</v>
      </c>
    </row>
    <row r="18" spans="1:7" ht="32.25" customHeight="1" x14ac:dyDescent="0.3">
      <c r="A18" s="3" t="s">
        <v>39</v>
      </c>
      <c r="B18" s="7" t="s">
        <v>31</v>
      </c>
      <c r="C18" s="8" t="s">
        <v>40</v>
      </c>
      <c r="D18" s="21" t="s">
        <v>7</v>
      </c>
      <c r="E18" s="23">
        <v>14</v>
      </c>
      <c r="F18" s="40">
        <v>0</v>
      </c>
      <c r="G18" s="40">
        <f t="shared" si="0"/>
        <v>0</v>
      </c>
    </row>
    <row r="19" spans="1:7" ht="40.5" customHeight="1" x14ac:dyDescent="0.3">
      <c r="A19" s="3" t="s">
        <v>41</v>
      </c>
      <c r="B19" s="7" t="s">
        <v>31</v>
      </c>
      <c r="C19" s="9" t="s">
        <v>42</v>
      </c>
      <c r="D19" s="21" t="s">
        <v>7</v>
      </c>
      <c r="E19" s="23">
        <v>17</v>
      </c>
      <c r="F19" s="40">
        <v>0</v>
      </c>
      <c r="G19" s="40">
        <f t="shared" si="0"/>
        <v>0</v>
      </c>
    </row>
    <row r="20" spans="1:7" ht="47.25" customHeight="1" x14ac:dyDescent="0.3">
      <c r="A20" s="3" t="s">
        <v>45</v>
      </c>
      <c r="B20" s="6" t="s">
        <v>43</v>
      </c>
      <c r="C20" s="9" t="s">
        <v>44</v>
      </c>
      <c r="D20" s="21" t="s">
        <v>8</v>
      </c>
      <c r="E20" s="23">
        <v>1</v>
      </c>
      <c r="F20" s="40">
        <v>0</v>
      </c>
      <c r="G20" s="40">
        <f t="shared" si="0"/>
        <v>0</v>
      </c>
    </row>
    <row r="21" spans="1:7" ht="48" customHeight="1" x14ac:dyDescent="0.3">
      <c r="A21" s="3" t="s">
        <v>46</v>
      </c>
      <c r="B21" s="5" t="s">
        <v>31</v>
      </c>
      <c r="C21" s="9" t="s">
        <v>47</v>
      </c>
      <c r="D21" s="21" t="s">
        <v>5</v>
      </c>
      <c r="E21" s="23">
        <v>2</v>
      </c>
      <c r="F21" s="40">
        <v>0</v>
      </c>
      <c r="G21" s="40">
        <f t="shared" si="0"/>
        <v>0</v>
      </c>
    </row>
    <row r="22" spans="1:7" ht="48" customHeight="1" x14ac:dyDescent="0.3">
      <c r="A22" s="3" t="s">
        <v>48</v>
      </c>
      <c r="B22" s="5" t="s">
        <v>31</v>
      </c>
      <c r="C22" s="9" t="s">
        <v>49</v>
      </c>
      <c r="D22" s="21" t="s">
        <v>6</v>
      </c>
      <c r="E22" s="23">
        <v>136.27000000000001</v>
      </c>
      <c r="F22" s="40">
        <v>0</v>
      </c>
      <c r="G22" s="40">
        <f t="shared" si="0"/>
        <v>0</v>
      </c>
    </row>
    <row r="23" spans="1:7" ht="43.2" x14ac:dyDescent="0.3">
      <c r="A23" s="3" t="s">
        <v>50</v>
      </c>
      <c r="B23" s="5" t="s">
        <v>31</v>
      </c>
      <c r="C23" s="9" t="s">
        <v>51</v>
      </c>
      <c r="D23" s="21" t="s">
        <v>6</v>
      </c>
      <c r="E23" s="23">
        <v>17</v>
      </c>
      <c r="F23" s="40">
        <v>0</v>
      </c>
      <c r="G23" s="40">
        <f t="shared" si="0"/>
        <v>0</v>
      </c>
    </row>
    <row r="24" spans="1:7" ht="43.2" x14ac:dyDescent="0.3">
      <c r="A24" s="3" t="s">
        <v>52</v>
      </c>
      <c r="B24" s="5" t="s">
        <v>31</v>
      </c>
      <c r="C24" s="9" t="s">
        <v>53</v>
      </c>
      <c r="D24" s="21" t="s">
        <v>6</v>
      </c>
      <c r="E24" s="23">
        <v>23</v>
      </c>
      <c r="F24" s="40">
        <v>0</v>
      </c>
      <c r="G24" s="40">
        <f t="shared" si="0"/>
        <v>0</v>
      </c>
    </row>
    <row r="25" spans="1:7" ht="28.8" x14ac:dyDescent="0.3">
      <c r="A25" s="3" t="s">
        <v>54</v>
      </c>
      <c r="B25" s="5" t="s">
        <v>31</v>
      </c>
      <c r="C25" s="9" t="s">
        <v>55</v>
      </c>
      <c r="D25" s="21" t="s">
        <v>7</v>
      </c>
      <c r="E25" s="23">
        <v>184.44</v>
      </c>
      <c r="F25" s="40">
        <v>0</v>
      </c>
      <c r="G25" s="40">
        <f t="shared" si="0"/>
        <v>0</v>
      </c>
    </row>
    <row r="26" spans="1:7" ht="28.8" x14ac:dyDescent="0.3">
      <c r="A26" s="3" t="s">
        <v>56</v>
      </c>
      <c r="B26" s="5" t="s">
        <v>31</v>
      </c>
      <c r="C26" s="9" t="s">
        <v>57</v>
      </c>
      <c r="D26" s="21" t="s">
        <v>7</v>
      </c>
      <c r="E26" s="23">
        <v>3</v>
      </c>
      <c r="F26" s="40">
        <v>0</v>
      </c>
      <c r="G26" s="40">
        <f t="shared" si="0"/>
        <v>0</v>
      </c>
    </row>
    <row r="27" spans="1:7" ht="43.2" x14ac:dyDescent="0.3">
      <c r="A27" s="3" t="s">
        <v>58</v>
      </c>
      <c r="B27" s="5" t="s">
        <v>31</v>
      </c>
      <c r="C27" s="9" t="s">
        <v>59</v>
      </c>
      <c r="D27" s="21" t="s">
        <v>6</v>
      </c>
      <c r="E27" s="23">
        <v>207</v>
      </c>
      <c r="F27" s="40">
        <v>0</v>
      </c>
      <c r="G27" s="40">
        <f t="shared" si="0"/>
        <v>0</v>
      </c>
    </row>
    <row r="28" spans="1:7" ht="43.2" x14ac:dyDescent="0.3">
      <c r="A28" s="3" t="s">
        <v>60</v>
      </c>
      <c r="B28" s="7" t="s">
        <v>31</v>
      </c>
      <c r="C28" s="9" t="s">
        <v>61</v>
      </c>
      <c r="D28" s="21" t="s">
        <v>6</v>
      </c>
      <c r="E28" s="23">
        <v>91.2</v>
      </c>
      <c r="F28" s="40">
        <v>0</v>
      </c>
      <c r="G28" s="40">
        <f t="shared" si="0"/>
        <v>0</v>
      </c>
    </row>
    <row r="29" spans="1:7" ht="43.2" x14ac:dyDescent="0.3">
      <c r="A29" s="3" t="s">
        <v>62</v>
      </c>
      <c r="B29" s="7" t="s">
        <v>31</v>
      </c>
      <c r="C29" s="9" t="s">
        <v>63</v>
      </c>
      <c r="D29" s="21" t="s">
        <v>6</v>
      </c>
      <c r="E29" s="23">
        <v>91.2</v>
      </c>
      <c r="F29" s="40">
        <v>0</v>
      </c>
      <c r="G29" s="40">
        <f t="shared" si="0"/>
        <v>0</v>
      </c>
    </row>
    <row r="30" spans="1:7" ht="43.2" x14ac:dyDescent="0.3">
      <c r="A30" s="3" t="s">
        <v>64</v>
      </c>
      <c r="B30" s="7" t="s">
        <v>31</v>
      </c>
      <c r="C30" s="9" t="s">
        <v>9</v>
      </c>
      <c r="D30" s="21" t="s">
        <v>6</v>
      </c>
      <c r="E30" s="23">
        <v>91.2</v>
      </c>
      <c r="F30" s="40">
        <v>0</v>
      </c>
      <c r="G30" s="40">
        <f t="shared" si="0"/>
        <v>0</v>
      </c>
    </row>
    <row r="31" spans="1:7" ht="72" x14ac:dyDescent="0.3">
      <c r="A31" s="3" t="s">
        <v>66</v>
      </c>
      <c r="B31" s="6" t="s">
        <v>10</v>
      </c>
      <c r="C31" s="9" t="s">
        <v>65</v>
      </c>
      <c r="D31" s="21" t="s">
        <v>11</v>
      </c>
      <c r="E31" s="23">
        <v>1</v>
      </c>
      <c r="F31" s="40">
        <v>0</v>
      </c>
      <c r="G31" s="40">
        <f t="shared" si="0"/>
        <v>0</v>
      </c>
    </row>
    <row r="32" spans="1:7" x14ac:dyDescent="0.3">
      <c r="A32" s="3" t="s">
        <v>67</v>
      </c>
      <c r="B32" s="7"/>
      <c r="C32" s="19" t="s">
        <v>68</v>
      </c>
      <c r="D32" s="21"/>
      <c r="E32" s="21"/>
      <c r="F32" s="40"/>
      <c r="G32" s="40"/>
    </row>
    <row r="33" spans="1:7" ht="57.6" x14ac:dyDescent="0.3">
      <c r="A33" s="3" t="s">
        <v>69</v>
      </c>
      <c r="B33" s="7" t="s">
        <v>70</v>
      </c>
      <c r="C33" s="9" t="s">
        <v>73</v>
      </c>
      <c r="D33" s="21" t="s">
        <v>6</v>
      </c>
      <c r="E33" s="23">
        <v>367.52</v>
      </c>
      <c r="F33" s="40">
        <v>0</v>
      </c>
      <c r="G33" s="40">
        <f t="shared" si="0"/>
        <v>0</v>
      </c>
    </row>
    <row r="34" spans="1:7" ht="43.2" x14ac:dyDescent="0.3">
      <c r="A34" s="3" t="s">
        <v>71</v>
      </c>
      <c r="B34" s="7" t="s">
        <v>70</v>
      </c>
      <c r="C34" s="9" t="s">
        <v>74</v>
      </c>
      <c r="D34" s="21" t="s">
        <v>6</v>
      </c>
      <c r="E34" s="23">
        <v>838.96</v>
      </c>
      <c r="F34" s="40">
        <v>0</v>
      </c>
      <c r="G34" s="40">
        <f t="shared" si="0"/>
        <v>0</v>
      </c>
    </row>
    <row r="35" spans="1:7" ht="57.6" x14ac:dyDescent="0.3">
      <c r="A35" s="3" t="s">
        <v>72</v>
      </c>
      <c r="B35" s="7" t="s">
        <v>70</v>
      </c>
      <c r="C35" s="9" t="s">
        <v>75</v>
      </c>
      <c r="D35" s="21" t="s">
        <v>6</v>
      </c>
      <c r="E35" s="23">
        <v>91.2</v>
      </c>
      <c r="F35" s="40">
        <v>0</v>
      </c>
      <c r="G35" s="40">
        <f t="shared" si="0"/>
        <v>0</v>
      </c>
    </row>
    <row r="36" spans="1:7" ht="57.6" x14ac:dyDescent="0.3">
      <c r="A36" s="3" t="s">
        <v>77</v>
      </c>
      <c r="B36" s="7" t="s">
        <v>70</v>
      </c>
      <c r="C36" s="9" t="s">
        <v>76</v>
      </c>
      <c r="D36" s="21" t="s">
        <v>6</v>
      </c>
      <c r="E36" s="23">
        <v>17.100000000000001</v>
      </c>
      <c r="F36" s="40">
        <v>0</v>
      </c>
      <c r="G36" s="40">
        <f t="shared" si="0"/>
        <v>0</v>
      </c>
    </row>
    <row r="37" spans="1:7" ht="43.2" x14ac:dyDescent="0.3">
      <c r="A37" s="3" t="s">
        <v>78</v>
      </c>
      <c r="B37" s="7" t="s">
        <v>70</v>
      </c>
      <c r="C37" s="9" t="s">
        <v>79</v>
      </c>
      <c r="D37" s="21" t="s">
        <v>6</v>
      </c>
      <c r="E37" s="23">
        <v>223.73</v>
      </c>
      <c r="F37" s="40">
        <v>0</v>
      </c>
      <c r="G37" s="40">
        <f t="shared" si="0"/>
        <v>0</v>
      </c>
    </row>
    <row r="38" spans="1:7" ht="43.2" x14ac:dyDescent="0.3">
      <c r="A38" s="3" t="s">
        <v>78</v>
      </c>
      <c r="B38" s="7" t="s">
        <v>81</v>
      </c>
      <c r="C38" s="9" t="s">
        <v>80</v>
      </c>
      <c r="D38" s="21" t="s">
        <v>4</v>
      </c>
      <c r="E38" s="23">
        <v>249.6</v>
      </c>
      <c r="F38" s="40">
        <v>0</v>
      </c>
      <c r="G38" s="40">
        <f t="shared" si="0"/>
        <v>0</v>
      </c>
    </row>
    <row r="39" spans="1:7" x14ac:dyDescent="0.3">
      <c r="A39" s="3" t="s">
        <v>83</v>
      </c>
      <c r="B39" s="7" t="s">
        <v>81</v>
      </c>
      <c r="C39" s="9" t="s">
        <v>82</v>
      </c>
      <c r="D39" s="21" t="s">
        <v>6</v>
      </c>
      <c r="E39" s="23">
        <v>357</v>
      </c>
      <c r="F39" s="40">
        <v>0</v>
      </c>
      <c r="G39" s="40">
        <f t="shared" si="0"/>
        <v>0</v>
      </c>
    </row>
    <row r="40" spans="1:7" x14ac:dyDescent="0.3">
      <c r="A40" s="3" t="s">
        <v>85</v>
      </c>
      <c r="B40" s="7" t="s">
        <v>86</v>
      </c>
      <c r="C40" s="9" t="s">
        <v>84</v>
      </c>
      <c r="D40" s="21" t="s">
        <v>4</v>
      </c>
      <c r="E40" s="23">
        <v>650.5</v>
      </c>
      <c r="F40" s="40">
        <v>0</v>
      </c>
      <c r="G40" s="40">
        <f t="shared" si="0"/>
        <v>0</v>
      </c>
    </row>
    <row r="41" spans="1:7" x14ac:dyDescent="0.3">
      <c r="A41" s="3" t="s">
        <v>93</v>
      </c>
      <c r="B41" s="7"/>
      <c r="C41" s="32" t="s">
        <v>92</v>
      </c>
      <c r="D41" s="21"/>
      <c r="E41" s="21"/>
      <c r="F41" s="40"/>
      <c r="G41" s="40"/>
    </row>
    <row r="42" spans="1:7" ht="28.8" x14ac:dyDescent="0.3">
      <c r="A42" s="3" t="s">
        <v>95</v>
      </c>
      <c r="B42" s="7" t="s">
        <v>97</v>
      </c>
      <c r="C42" s="9" t="s">
        <v>94</v>
      </c>
      <c r="D42" s="21" t="s">
        <v>6</v>
      </c>
      <c r="E42" s="23">
        <v>367.52</v>
      </c>
      <c r="F42" s="40">
        <v>0</v>
      </c>
      <c r="G42" s="40">
        <f t="shared" si="0"/>
        <v>0</v>
      </c>
    </row>
    <row r="43" spans="1:7" ht="43.2" x14ac:dyDescent="0.3">
      <c r="A43" s="3" t="s">
        <v>96</v>
      </c>
      <c r="B43" s="7" t="s">
        <v>97</v>
      </c>
      <c r="C43" s="9" t="s">
        <v>108</v>
      </c>
      <c r="D43" s="21" t="s">
        <v>6</v>
      </c>
      <c r="E43" s="23">
        <v>91.2</v>
      </c>
      <c r="F43" s="40">
        <v>0</v>
      </c>
      <c r="G43" s="40">
        <f t="shared" si="0"/>
        <v>0</v>
      </c>
    </row>
    <row r="44" spans="1:7" ht="28.8" x14ac:dyDescent="0.3">
      <c r="A44" s="3" t="s">
        <v>100</v>
      </c>
      <c r="B44" s="7" t="s">
        <v>97</v>
      </c>
      <c r="C44" s="9" t="s">
        <v>104</v>
      </c>
      <c r="D44" s="21" t="s">
        <v>6</v>
      </c>
      <c r="E44" s="23">
        <v>223.73</v>
      </c>
      <c r="F44" s="40">
        <v>0</v>
      </c>
      <c r="G44" s="40">
        <f t="shared" si="0"/>
        <v>0</v>
      </c>
    </row>
    <row r="45" spans="1:7" ht="28.8" x14ac:dyDescent="0.3">
      <c r="A45" s="3" t="s">
        <v>101</v>
      </c>
      <c r="B45" s="7" t="s">
        <v>97</v>
      </c>
      <c r="C45" s="9" t="s">
        <v>99</v>
      </c>
      <c r="D45" s="21" t="s">
        <v>6</v>
      </c>
      <c r="E45" s="23">
        <v>367.52</v>
      </c>
      <c r="F45" s="40">
        <v>0</v>
      </c>
      <c r="G45" s="40">
        <f t="shared" si="0"/>
        <v>0</v>
      </c>
    </row>
    <row r="46" spans="1:7" ht="28.8" x14ac:dyDescent="0.3">
      <c r="A46" s="3" t="s">
        <v>103</v>
      </c>
      <c r="B46" s="8" t="s">
        <v>97</v>
      </c>
      <c r="C46" s="9" t="s">
        <v>98</v>
      </c>
      <c r="D46" s="21" t="s">
        <v>6</v>
      </c>
      <c r="E46" s="23">
        <v>838.96</v>
      </c>
      <c r="F46" s="40">
        <v>0</v>
      </c>
      <c r="G46" s="40">
        <f t="shared" si="0"/>
        <v>0</v>
      </c>
    </row>
    <row r="47" spans="1:7" ht="43.2" x14ac:dyDescent="0.3">
      <c r="A47" s="3" t="s">
        <v>109</v>
      </c>
      <c r="B47" s="8" t="s">
        <v>97</v>
      </c>
      <c r="C47" s="9" t="s">
        <v>102</v>
      </c>
      <c r="D47" s="21" t="s">
        <v>6</v>
      </c>
      <c r="E47" s="23">
        <v>91.2</v>
      </c>
      <c r="F47" s="40">
        <v>0</v>
      </c>
      <c r="G47" s="40">
        <f t="shared" si="0"/>
        <v>0</v>
      </c>
    </row>
    <row r="48" spans="1:7" ht="28.8" x14ac:dyDescent="0.3">
      <c r="A48" s="3" t="s">
        <v>110</v>
      </c>
      <c r="B48" s="8" t="s">
        <v>97</v>
      </c>
      <c r="C48" s="9" t="s">
        <v>106</v>
      </c>
      <c r="D48" s="21" t="s">
        <v>6</v>
      </c>
      <c r="E48" s="23">
        <v>223.73</v>
      </c>
      <c r="F48" s="40">
        <v>0</v>
      </c>
      <c r="G48" s="40">
        <f t="shared" si="0"/>
        <v>0</v>
      </c>
    </row>
    <row r="49" spans="1:7" x14ac:dyDescent="0.3">
      <c r="A49" s="3" t="s">
        <v>111</v>
      </c>
      <c r="B49" s="8" t="s">
        <v>97</v>
      </c>
      <c r="C49" s="8" t="s">
        <v>107</v>
      </c>
      <c r="D49" s="21" t="s">
        <v>6</v>
      </c>
      <c r="E49" s="23">
        <v>223.73</v>
      </c>
      <c r="F49" s="40">
        <v>0</v>
      </c>
      <c r="G49" s="40">
        <f t="shared" si="0"/>
        <v>0</v>
      </c>
    </row>
    <row r="50" spans="1:7" x14ac:dyDescent="0.3">
      <c r="A50" s="3" t="s">
        <v>151</v>
      </c>
      <c r="B50" s="7"/>
      <c r="C50" s="32" t="s">
        <v>112</v>
      </c>
      <c r="D50" s="21"/>
      <c r="E50" s="21"/>
      <c r="F50" s="40"/>
      <c r="G50" s="40"/>
    </row>
    <row r="51" spans="1:7" ht="43.2" x14ac:dyDescent="0.3">
      <c r="A51" s="3" t="s">
        <v>152</v>
      </c>
      <c r="B51" s="8" t="s">
        <v>162</v>
      </c>
      <c r="C51" s="9" t="s">
        <v>114</v>
      </c>
      <c r="D51" s="21" t="s">
        <v>6</v>
      </c>
      <c r="E51" s="23">
        <v>91.2</v>
      </c>
      <c r="F51" s="40">
        <v>0</v>
      </c>
      <c r="G51" s="40">
        <f t="shared" si="0"/>
        <v>0</v>
      </c>
    </row>
    <row r="52" spans="1:7" ht="43.2" x14ac:dyDescent="0.3">
      <c r="A52" s="3" t="s">
        <v>153</v>
      </c>
      <c r="B52" s="7" t="s">
        <v>162</v>
      </c>
      <c r="C52" s="9" t="s">
        <v>115</v>
      </c>
      <c r="D52" s="21" t="s">
        <v>6</v>
      </c>
      <c r="E52" s="23">
        <v>91.2</v>
      </c>
      <c r="F52" s="40">
        <v>0</v>
      </c>
      <c r="G52" s="40">
        <f t="shared" si="0"/>
        <v>0</v>
      </c>
    </row>
    <row r="53" spans="1:7" ht="43.2" x14ac:dyDescent="0.3">
      <c r="A53" s="3" t="s">
        <v>154</v>
      </c>
      <c r="B53" s="7" t="s">
        <v>162</v>
      </c>
      <c r="C53" s="9" t="s">
        <v>116</v>
      </c>
      <c r="D53" s="21" t="s">
        <v>6</v>
      </c>
      <c r="E53" s="23">
        <v>298</v>
      </c>
      <c r="F53" s="40">
        <v>0</v>
      </c>
      <c r="G53" s="40">
        <f t="shared" si="0"/>
        <v>0</v>
      </c>
    </row>
    <row r="54" spans="1:7" ht="28.8" x14ac:dyDescent="0.3">
      <c r="A54" s="3" t="s">
        <v>155</v>
      </c>
      <c r="B54" s="7" t="s">
        <v>162</v>
      </c>
      <c r="C54" s="9" t="s">
        <v>117</v>
      </c>
      <c r="D54" s="21" t="s">
        <v>6</v>
      </c>
      <c r="E54" s="23">
        <v>223.73</v>
      </c>
      <c r="F54" s="40">
        <v>0</v>
      </c>
      <c r="G54" s="40">
        <f t="shared" si="0"/>
        <v>0</v>
      </c>
    </row>
    <row r="55" spans="1:7" ht="28.8" x14ac:dyDescent="0.3">
      <c r="A55" s="3" t="s">
        <v>156</v>
      </c>
      <c r="B55" s="7" t="s">
        <v>162</v>
      </c>
      <c r="C55" s="9" t="s">
        <v>118</v>
      </c>
      <c r="D55" s="21" t="s">
        <v>6</v>
      </c>
      <c r="E55" s="23">
        <v>223.73</v>
      </c>
      <c r="F55" s="40">
        <v>0</v>
      </c>
      <c r="G55" s="40">
        <f t="shared" si="0"/>
        <v>0</v>
      </c>
    </row>
    <row r="56" spans="1:7" ht="28.8" x14ac:dyDescent="0.3">
      <c r="A56" s="3" t="s">
        <v>157</v>
      </c>
      <c r="B56" s="7" t="s">
        <v>162</v>
      </c>
      <c r="C56" s="9" t="s">
        <v>119</v>
      </c>
      <c r="D56" s="21" t="s">
        <v>6</v>
      </c>
      <c r="E56" s="23">
        <v>2090.23</v>
      </c>
      <c r="F56" s="40">
        <v>0</v>
      </c>
      <c r="G56" s="40">
        <f t="shared" si="0"/>
        <v>0</v>
      </c>
    </row>
    <row r="57" spans="1:7" ht="28.8" x14ac:dyDescent="0.3">
      <c r="A57" s="3" t="s">
        <v>158</v>
      </c>
      <c r="B57" s="7" t="s">
        <v>162</v>
      </c>
      <c r="C57" s="9" t="s">
        <v>118</v>
      </c>
      <c r="D57" s="21" t="s">
        <v>6</v>
      </c>
      <c r="E57" s="23">
        <v>2090.23</v>
      </c>
      <c r="F57" s="40">
        <v>0</v>
      </c>
      <c r="G57" s="40">
        <f t="shared" si="0"/>
        <v>0</v>
      </c>
    </row>
    <row r="58" spans="1:7" ht="28.8" x14ac:dyDescent="0.3">
      <c r="A58" s="3" t="s">
        <v>159</v>
      </c>
      <c r="B58" s="7" t="s">
        <v>161</v>
      </c>
      <c r="C58" s="33" t="s">
        <v>160</v>
      </c>
      <c r="D58" s="21" t="s">
        <v>6</v>
      </c>
      <c r="E58" s="23">
        <v>450</v>
      </c>
      <c r="F58" s="40">
        <v>0</v>
      </c>
      <c r="G58" s="40">
        <f t="shared" si="0"/>
        <v>0</v>
      </c>
    </row>
    <row r="59" spans="1:7" x14ac:dyDescent="0.3">
      <c r="A59" s="3" t="s">
        <v>163</v>
      </c>
      <c r="B59" s="7"/>
      <c r="C59" s="34" t="s">
        <v>87</v>
      </c>
      <c r="D59" s="21"/>
      <c r="E59" s="21"/>
      <c r="F59" s="40"/>
      <c r="G59" s="40"/>
    </row>
    <row r="60" spans="1:7" ht="28.8" x14ac:dyDescent="0.3">
      <c r="A60" s="3" t="s">
        <v>164</v>
      </c>
      <c r="B60" s="8" t="s">
        <v>173</v>
      </c>
      <c r="C60" s="9" t="s">
        <v>174</v>
      </c>
      <c r="D60" s="21" t="s">
        <v>4</v>
      </c>
      <c r="E60" s="23">
        <v>219.24</v>
      </c>
      <c r="F60" s="40">
        <v>0</v>
      </c>
      <c r="G60" s="40">
        <f t="shared" si="0"/>
        <v>0</v>
      </c>
    </row>
    <row r="61" spans="1:7" ht="28.8" x14ac:dyDescent="0.3">
      <c r="A61" s="3" t="s">
        <v>165</v>
      </c>
      <c r="B61" s="7" t="s">
        <v>173</v>
      </c>
      <c r="C61" s="9" t="s">
        <v>120</v>
      </c>
      <c r="D61" s="21" t="s">
        <v>4</v>
      </c>
      <c r="E61" s="23">
        <v>188.69</v>
      </c>
      <c r="F61" s="40">
        <v>0</v>
      </c>
      <c r="G61" s="40">
        <f t="shared" si="0"/>
        <v>0</v>
      </c>
    </row>
    <row r="62" spans="1:7" ht="28.8" x14ac:dyDescent="0.3">
      <c r="A62" s="3" t="s">
        <v>166</v>
      </c>
      <c r="B62" s="7" t="s">
        <v>173</v>
      </c>
      <c r="C62" s="9" t="s">
        <v>121</v>
      </c>
      <c r="D62" s="21" t="s">
        <v>4</v>
      </c>
      <c r="E62" s="23">
        <v>14.77</v>
      </c>
      <c r="F62" s="40">
        <v>0</v>
      </c>
      <c r="G62" s="40">
        <f t="shared" si="0"/>
        <v>0</v>
      </c>
    </row>
    <row r="63" spans="1:7" x14ac:dyDescent="0.3">
      <c r="A63" s="3" t="s">
        <v>167</v>
      </c>
      <c r="B63" s="7" t="s">
        <v>173</v>
      </c>
      <c r="C63" s="8" t="s">
        <v>122</v>
      </c>
      <c r="D63" s="21" t="s">
        <v>7</v>
      </c>
      <c r="E63" s="23">
        <v>147.69999999999999</v>
      </c>
      <c r="F63" s="40">
        <v>0</v>
      </c>
      <c r="G63" s="40">
        <f t="shared" si="0"/>
        <v>0</v>
      </c>
    </row>
    <row r="64" spans="1:7" ht="34.799999999999997" customHeight="1" x14ac:dyDescent="0.3">
      <c r="A64" s="3" t="s">
        <v>168</v>
      </c>
      <c r="B64" s="7" t="s">
        <v>173</v>
      </c>
      <c r="C64" s="9" t="s">
        <v>123</v>
      </c>
      <c r="D64" s="21" t="s">
        <v>12</v>
      </c>
      <c r="E64" s="23">
        <v>11</v>
      </c>
      <c r="F64" s="40">
        <v>0</v>
      </c>
      <c r="G64" s="40">
        <f t="shared" si="0"/>
        <v>0</v>
      </c>
    </row>
    <row r="65" spans="1:7" ht="28.8" x14ac:dyDescent="0.3">
      <c r="A65" s="3" t="s">
        <v>169</v>
      </c>
      <c r="B65" s="7" t="s">
        <v>173</v>
      </c>
      <c r="C65" s="9" t="s">
        <v>124</v>
      </c>
      <c r="D65" s="21" t="s">
        <v>13</v>
      </c>
      <c r="E65" s="23">
        <v>4</v>
      </c>
      <c r="F65" s="40">
        <v>0</v>
      </c>
      <c r="G65" s="40">
        <f t="shared" si="0"/>
        <v>0</v>
      </c>
    </row>
    <row r="66" spans="1:7" ht="28.8" x14ac:dyDescent="0.3">
      <c r="A66" s="3" t="s">
        <v>170</v>
      </c>
      <c r="B66" s="7" t="s">
        <v>173</v>
      </c>
      <c r="C66" s="9" t="s">
        <v>125</v>
      </c>
      <c r="D66" s="21" t="s">
        <v>4</v>
      </c>
      <c r="E66" s="23">
        <v>19.8</v>
      </c>
      <c r="F66" s="40">
        <v>0</v>
      </c>
      <c r="G66" s="40">
        <f t="shared" si="0"/>
        <v>0</v>
      </c>
    </row>
    <row r="67" spans="1:7" x14ac:dyDescent="0.3">
      <c r="A67" s="3" t="s">
        <v>171</v>
      </c>
      <c r="B67" s="7" t="s">
        <v>173</v>
      </c>
      <c r="C67" s="8" t="s">
        <v>126</v>
      </c>
      <c r="D67" s="21" t="s">
        <v>7</v>
      </c>
      <c r="E67" s="23">
        <v>99</v>
      </c>
      <c r="F67" s="40">
        <v>0</v>
      </c>
      <c r="G67" s="40">
        <f t="shared" si="0"/>
        <v>0</v>
      </c>
    </row>
    <row r="68" spans="1:7" ht="28.8" x14ac:dyDescent="0.3">
      <c r="A68" s="3" t="s">
        <v>172</v>
      </c>
      <c r="B68" s="7" t="s">
        <v>173</v>
      </c>
      <c r="C68" s="9" t="s">
        <v>127</v>
      </c>
      <c r="D68" s="21" t="s">
        <v>5</v>
      </c>
      <c r="E68" s="23">
        <v>16</v>
      </c>
      <c r="F68" s="40">
        <v>0</v>
      </c>
      <c r="G68" s="40">
        <f t="shared" si="0"/>
        <v>0</v>
      </c>
    </row>
    <row r="69" spans="1:7" x14ac:dyDescent="0.3">
      <c r="A69" s="3" t="s">
        <v>178</v>
      </c>
      <c r="B69" s="7"/>
      <c r="C69" s="34" t="s">
        <v>113</v>
      </c>
      <c r="D69" s="21"/>
      <c r="E69" s="21"/>
      <c r="F69" s="40"/>
      <c r="G69" s="40"/>
    </row>
    <row r="70" spans="1:7" ht="28.8" x14ac:dyDescent="0.3">
      <c r="A70" s="3" t="s">
        <v>187</v>
      </c>
      <c r="B70" s="8" t="s">
        <v>177</v>
      </c>
      <c r="C70" s="9" t="s">
        <v>222</v>
      </c>
      <c r="D70" s="21" t="s">
        <v>6</v>
      </c>
      <c r="E70" s="23">
        <v>353.52</v>
      </c>
      <c r="F70" s="40">
        <v>0</v>
      </c>
      <c r="G70" s="40">
        <f t="shared" si="0"/>
        <v>0</v>
      </c>
    </row>
    <row r="71" spans="1:7" ht="28.8" x14ac:dyDescent="0.3">
      <c r="A71" s="3" t="s">
        <v>188</v>
      </c>
      <c r="B71" s="7" t="s">
        <v>177</v>
      </c>
      <c r="C71" s="9" t="s">
        <v>221</v>
      </c>
      <c r="D71" s="21" t="s">
        <v>6</v>
      </c>
      <c r="E71" s="23">
        <v>14</v>
      </c>
      <c r="F71" s="40">
        <v>0</v>
      </c>
      <c r="G71" s="40">
        <f t="shared" si="0"/>
        <v>0</v>
      </c>
    </row>
    <row r="72" spans="1:7" ht="43.2" x14ac:dyDescent="0.3">
      <c r="A72" s="3" t="s">
        <v>189</v>
      </c>
      <c r="B72" s="7" t="s">
        <v>179</v>
      </c>
      <c r="C72" s="9" t="s">
        <v>128</v>
      </c>
      <c r="D72" s="21" t="s">
        <v>7</v>
      </c>
      <c r="E72" s="23">
        <v>248</v>
      </c>
      <c r="F72" s="40">
        <v>0</v>
      </c>
      <c r="G72" s="40">
        <f t="shared" si="0"/>
        <v>0</v>
      </c>
    </row>
    <row r="73" spans="1:7" ht="43.2" x14ac:dyDescent="0.3">
      <c r="A73" s="3" t="s">
        <v>190</v>
      </c>
      <c r="B73" s="7" t="s">
        <v>180</v>
      </c>
      <c r="C73" s="9" t="s">
        <v>129</v>
      </c>
      <c r="D73" s="21" t="s">
        <v>7</v>
      </c>
      <c r="E73" s="23">
        <v>638.54</v>
      </c>
      <c r="F73" s="40">
        <v>0</v>
      </c>
      <c r="G73" s="40">
        <f t="shared" si="0"/>
        <v>0</v>
      </c>
    </row>
    <row r="74" spans="1:7" ht="43.2" x14ac:dyDescent="0.3">
      <c r="A74" s="3" t="s">
        <v>191</v>
      </c>
      <c r="B74" s="7" t="s">
        <v>179</v>
      </c>
      <c r="C74" s="9" t="s">
        <v>130</v>
      </c>
      <c r="D74" s="21" t="s">
        <v>7</v>
      </c>
      <c r="E74" s="23">
        <v>284.14999999999998</v>
      </c>
      <c r="F74" s="40">
        <v>0</v>
      </c>
      <c r="G74" s="40">
        <f t="shared" si="0"/>
        <v>0</v>
      </c>
    </row>
    <row r="75" spans="1:7" ht="43.2" x14ac:dyDescent="0.3">
      <c r="A75" s="3" t="s">
        <v>192</v>
      </c>
      <c r="B75" s="7" t="s">
        <v>179</v>
      </c>
      <c r="C75" s="9" t="s">
        <v>131</v>
      </c>
      <c r="D75" s="21" t="s">
        <v>7</v>
      </c>
      <c r="E75" s="23">
        <v>19</v>
      </c>
      <c r="F75" s="40">
        <v>0</v>
      </c>
      <c r="G75" s="40">
        <f t="shared" ref="G75:G102" si="1">E75*F75</f>
        <v>0</v>
      </c>
    </row>
    <row r="76" spans="1:7" ht="28.8" x14ac:dyDescent="0.3">
      <c r="A76" s="3" t="s">
        <v>193</v>
      </c>
      <c r="B76" s="7" t="s">
        <v>177</v>
      </c>
      <c r="C76" s="9" t="s">
        <v>132</v>
      </c>
      <c r="D76" s="21" t="s">
        <v>6</v>
      </c>
      <c r="E76" s="23">
        <v>838.96</v>
      </c>
      <c r="F76" s="40">
        <v>0</v>
      </c>
      <c r="G76" s="40">
        <f t="shared" si="1"/>
        <v>0</v>
      </c>
    </row>
    <row r="77" spans="1:7" ht="28.8" x14ac:dyDescent="0.3">
      <c r="A77" s="3" t="s">
        <v>194</v>
      </c>
      <c r="B77" s="7" t="s">
        <v>176</v>
      </c>
      <c r="C77" s="9" t="s">
        <v>133</v>
      </c>
      <c r="D77" s="21" t="s">
        <v>7</v>
      </c>
      <c r="E77" s="23">
        <v>45</v>
      </c>
      <c r="F77" s="40">
        <v>0</v>
      </c>
      <c r="G77" s="40">
        <f t="shared" si="1"/>
        <v>0</v>
      </c>
    </row>
    <row r="78" spans="1:7" ht="28.8" x14ac:dyDescent="0.3">
      <c r="A78" s="3" t="s">
        <v>195</v>
      </c>
      <c r="B78" s="7" t="s">
        <v>183</v>
      </c>
      <c r="C78" s="9" t="s">
        <v>181</v>
      </c>
      <c r="D78" s="21" t="s">
        <v>6</v>
      </c>
      <c r="E78" s="23">
        <v>387</v>
      </c>
      <c r="F78" s="40">
        <v>0</v>
      </c>
      <c r="G78" s="40">
        <f t="shared" si="1"/>
        <v>0</v>
      </c>
    </row>
    <row r="79" spans="1:7" x14ac:dyDescent="0.3">
      <c r="A79" s="3" t="s">
        <v>196</v>
      </c>
      <c r="B79" s="7"/>
      <c r="C79" s="34" t="s">
        <v>88</v>
      </c>
      <c r="D79" s="21"/>
      <c r="E79" s="21"/>
      <c r="F79" s="40"/>
      <c r="G79" s="40"/>
    </row>
    <row r="80" spans="1:7" ht="28.8" x14ac:dyDescent="0.3">
      <c r="A80" s="3" t="s">
        <v>199</v>
      </c>
      <c r="B80" s="7" t="s">
        <v>81</v>
      </c>
      <c r="C80" s="9" t="s">
        <v>135</v>
      </c>
      <c r="D80" s="21" t="s">
        <v>6</v>
      </c>
      <c r="E80" s="23">
        <v>282</v>
      </c>
      <c r="F80" s="40">
        <v>0</v>
      </c>
      <c r="G80" s="40">
        <f t="shared" si="1"/>
        <v>0</v>
      </c>
    </row>
    <row r="81" spans="1:7" ht="28.8" x14ac:dyDescent="0.3">
      <c r="A81" s="3" t="s">
        <v>200</v>
      </c>
      <c r="B81" s="7" t="s">
        <v>70</v>
      </c>
      <c r="C81" s="9" t="s">
        <v>134</v>
      </c>
      <c r="D81" s="21" t="s">
        <v>6</v>
      </c>
      <c r="E81" s="23">
        <v>282</v>
      </c>
      <c r="F81" s="40">
        <v>0</v>
      </c>
      <c r="G81" s="40">
        <f t="shared" si="1"/>
        <v>0</v>
      </c>
    </row>
    <row r="82" spans="1:7" x14ac:dyDescent="0.3">
      <c r="A82" s="3" t="s">
        <v>197</v>
      </c>
      <c r="B82" s="7"/>
      <c r="C82" s="34" t="s">
        <v>89</v>
      </c>
      <c r="D82" s="21"/>
      <c r="E82" s="21"/>
      <c r="F82" s="40"/>
      <c r="G82" s="40"/>
    </row>
    <row r="83" spans="1:7" ht="28.8" x14ac:dyDescent="0.3">
      <c r="A83" s="3" t="s">
        <v>198</v>
      </c>
      <c r="B83" s="7" t="s">
        <v>182</v>
      </c>
      <c r="C83" s="9" t="s">
        <v>136</v>
      </c>
      <c r="D83" s="21" t="s">
        <v>7</v>
      </c>
      <c r="E83" s="23">
        <v>167.6</v>
      </c>
      <c r="F83" s="40">
        <v>0</v>
      </c>
      <c r="G83" s="40">
        <f t="shared" si="1"/>
        <v>0</v>
      </c>
    </row>
    <row r="84" spans="1:7" x14ac:dyDescent="0.3">
      <c r="A84" s="3" t="s">
        <v>201</v>
      </c>
      <c r="B84" s="7" t="s">
        <v>182</v>
      </c>
      <c r="C84" s="8" t="s">
        <v>220</v>
      </c>
      <c r="D84" s="21" t="s">
        <v>7</v>
      </c>
      <c r="E84" s="23">
        <v>167.6</v>
      </c>
      <c r="F84" s="40">
        <v>0</v>
      </c>
      <c r="G84" s="40">
        <f t="shared" si="1"/>
        <v>0</v>
      </c>
    </row>
    <row r="85" spans="1:7" ht="28.8" x14ac:dyDescent="0.3">
      <c r="A85" s="3" t="s">
        <v>202</v>
      </c>
      <c r="B85" s="7" t="s">
        <v>182</v>
      </c>
      <c r="C85" s="9" t="s">
        <v>137</v>
      </c>
      <c r="D85" s="21" t="s">
        <v>7</v>
      </c>
      <c r="E85" s="23">
        <v>167.6</v>
      </c>
      <c r="F85" s="40">
        <v>0</v>
      </c>
      <c r="G85" s="40">
        <f t="shared" si="1"/>
        <v>0</v>
      </c>
    </row>
    <row r="86" spans="1:7" ht="28.8" x14ac:dyDescent="0.3">
      <c r="A86" s="3" t="s">
        <v>203</v>
      </c>
      <c r="B86" s="7" t="s">
        <v>31</v>
      </c>
      <c r="C86" s="9" t="s">
        <v>138</v>
      </c>
      <c r="D86" s="21" t="s">
        <v>7</v>
      </c>
      <c r="E86" s="23">
        <v>64.8</v>
      </c>
      <c r="F86" s="40">
        <v>0</v>
      </c>
      <c r="G86" s="40">
        <f t="shared" si="1"/>
        <v>0</v>
      </c>
    </row>
    <row r="87" spans="1:7" ht="28.8" x14ac:dyDescent="0.3">
      <c r="A87" s="3" t="s">
        <v>204</v>
      </c>
      <c r="B87" s="5" t="s">
        <v>70</v>
      </c>
      <c r="C87" s="9" t="s">
        <v>105</v>
      </c>
      <c r="D87" s="21" t="s">
        <v>6</v>
      </c>
      <c r="E87" s="23">
        <v>19.440000000000001</v>
      </c>
      <c r="F87" s="40">
        <v>0</v>
      </c>
      <c r="G87" s="40">
        <f t="shared" si="1"/>
        <v>0</v>
      </c>
    </row>
    <row r="88" spans="1:7" ht="28.8" x14ac:dyDescent="0.3">
      <c r="A88" s="3" t="s">
        <v>205</v>
      </c>
      <c r="B88" s="7" t="s">
        <v>70</v>
      </c>
      <c r="C88" s="9" t="s">
        <v>139</v>
      </c>
      <c r="D88" s="21" t="s">
        <v>6</v>
      </c>
      <c r="E88" s="23">
        <v>19.440000000000001</v>
      </c>
      <c r="F88" s="40">
        <v>0</v>
      </c>
      <c r="G88" s="40">
        <f t="shared" si="1"/>
        <v>0</v>
      </c>
    </row>
    <row r="89" spans="1:7" ht="28.8" x14ac:dyDescent="0.3">
      <c r="A89" s="3" t="s">
        <v>206</v>
      </c>
      <c r="B89" s="7" t="s">
        <v>162</v>
      </c>
      <c r="C89" s="9" t="s">
        <v>140</v>
      </c>
      <c r="D89" s="21" t="s">
        <v>6</v>
      </c>
      <c r="E89" s="23">
        <v>19.440000000000001</v>
      </c>
      <c r="F89" s="40">
        <v>0</v>
      </c>
      <c r="G89" s="40">
        <f t="shared" si="1"/>
        <v>0</v>
      </c>
    </row>
    <row r="90" spans="1:7" ht="28.8" x14ac:dyDescent="0.3">
      <c r="A90" s="3" t="s">
        <v>207</v>
      </c>
      <c r="B90" s="7" t="s">
        <v>162</v>
      </c>
      <c r="C90" s="9" t="s">
        <v>141</v>
      </c>
      <c r="D90" s="21" t="s">
        <v>6</v>
      </c>
      <c r="E90" s="23">
        <v>19.440000000000001</v>
      </c>
      <c r="F90" s="40">
        <v>0</v>
      </c>
      <c r="G90" s="40">
        <f t="shared" si="1"/>
        <v>0</v>
      </c>
    </row>
    <row r="91" spans="1:7" ht="28.8" x14ac:dyDescent="0.3">
      <c r="A91" s="3" t="s">
        <v>208</v>
      </c>
      <c r="B91" s="7" t="s">
        <v>162</v>
      </c>
      <c r="C91" s="9" t="s">
        <v>142</v>
      </c>
      <c r="D91" s="21" t="s">
        <v>6</v>
      </c>
      <c r="E91" s="23">
        <v>19.440000000000001</v>
      </c>
      <c r="F91" s="40">
        <v>0</v>
      </c>
      <c r="G91" s="40">
        <f t="shared" si="1"/>
        <v>0</v>
      </c>
    </row>
    <row r="92" spans="1:7" x14ac:dyDescent="0.3">
      <c r="A92" s="3" t="s">
        <v>209</v>
      </c>
      <c r="B92" s="7" t="s">
        <v>182</v>
      </c>
      <c r="C92" s="9" t="s">
        <v>143</v>
      </c>
      <c r="D92" s="21" t="s">
        <v>5</v>
      </c>
      <c r="E92" s="23">
        <v>1</v>
      </c>
      <c r="F92" s="40">
        <v>0</v>
      </c>
      <c r="G92" s="40">
        <f t="shared" si="1"/>
        <v>0</v>
      </c>
    </row>
    <row r="93" spans="1:7" x14ac:dyDescent="0.3">
      <c r="A93" s="3" t="s">
        <v>210</v>
      </c>
      <c r="B93" s="7" t="s">
        <v>182</v>
      </c>
      <c r="C93" s="8" t="s">
        <v>144</v>
      </c>
      <c r="D93" s="21" t="s">
        <v>5</v>
      </c>
      <c r="E93" s="23">
        <v>1</v>
      </c>
      <c r="F93" s="40">
        <v>0</v>
      </c>
      <c r="G93" s="40">
        <f t="shared" si="1"/>
        <v>0</v>
      </c>
    </row>
    <row r="94" spans="1:7" x14ac:dyDescent="0.3">
      <c r="A94" s="3" t="s">
        <v>211</v>
      </c>
      <c r="B94" s="7" t="s">
        <v>182</v>
      </c>
      <c r="C94" s="9" t="s">
        <v>145</v>
      </c>
      <c r="D94" s="21" t="s">
        <v>5</v>
      </c>
      <c r="E94" s="23">
        <v>4</v>
      </c>
      <c r="F94" s="40">
        <v>0</v>
      </c>
      <c r="G94" s="40">
        <f t="shared" si="1"/>
        <v>0</v>
      </c>
    </row>
    <row r="95" spans="1:7" ht="28.8" x14ac:dyDescent="0.3">
      <c r="A95" s="3" t="s">
        <v>212</v>
      </c>
      <c r="B95" s="7" t="s">
        <v>182</v>
      </c>
      <c r="C95" s="9" t="s">
        <v>146</v>
      </c>
      <c r="D95" s="21" t="s">
        <v>5</v>
      </c>
      <c r="E95" s="23">
        <v>6</v>
      </c>
      <c r="F95" s="40">
        <v>0</v>
      </c>
      <c r="G95" s="40">
        <f t="shared" si="1"/>
        <v>0</v>
      </c>
    </row>
    <row r="96" spans="1:7" s="2" customFormat="1" x14ac:dyDescent="0.3">
      <c r="A96" s="14" t="s">
        <v>213</v>
      </c>
      <c r="B96" s="10"/>
      <c r="C96" s="34" t="s">
        <v>90</v>
      </c>
      <c r="D96" s="24"/>
      <c r="E96" s="24"/>
      <c r="F96" s="48"/>
      <c r="G96" s="40"/>
    </row>
    <row r="97" spans="1:7" ht="28.8" x14ac:dyDescent="0.3">
      <c r="A97" s="3" t="s">
        <v>214</v>
      </c>
      <c r="B97" s="7" t="s">
        <v>184</v>
      </c>
      <c r="C97" s="9" t="s">
        <v>175</v>
      </c>
      <c r="D97" s="21" t="s">
        <v>6</v>
      </c>
      <c r="E97" s="23">
        <v>130</v>
      </c>
      <c r="F97" s="40">
        <v>0</v>
      </c>
      <c r="G97" s="40">
        <f t="shared" si="1"/>
        <v>0</v>
      </c>
    </row>
    <row r="98" spans="1:7" x14ac:dyDescent="0.3">
      <c r="A98" s="3" t="s">
        <v>215</v>
      </c>
      <c r="B98" s="7"/>
      <c r="C98" s="34" t="s">
        <v>91</v>
      </c>
      <c r="D98" s="21"/>
      <c r="E98" s="21"/>
      <c r="F98" s="40"/>
      <c r="G98" s="40"/>
    </row>
    <row r="99" spans="1:7" ht="28.8" x14ac:dyDescent="0.3">
      <c r="A99" s="3" t="s">
        <v>216</v>
      </c>
      <c r="B99" s="7" t="s">
        <v>185</v>
      </c>
      <c r="C99" s="9" t="s">
        <v>147</v>
      </c>
      <c r="D99" s="21" t="s">
        <v>5</v>
      </c>
      <c r="E99" s="23">
        <v>2</v>
      </c>
      <c r="F99" s="40">
        <v>0</v>
      </c>
      <c r="G99" s="40">
        <f t="shared" si="1"/>
        <v>0</v>
      </c>
    </row>
    <row r="100" spans="1:7" ht="28.8" x14ac:dyDescent="0.3">
      <c r="A100" s="3" t="s">
        <v>217</v>
      </c>
      <c r="B100" s="7" t="s">
        <v>185</v>
      </c>
      <c r="C100" s="9" t="s">
        <v>148</v>
      </c>
      <c r="D100" s="21" t="s">
        <v>5</v>
      </c>
      <c r="E100" s="23">
        <v>7</v>
      </c>
      <c r="F100" s="40">
        <v>0</v>
      </c>
      <c r="G100" s="40">
        <f t="shared" si="1"/>
        <v>0</v>
      </c>
    </row>
    <row r="101" spans="1:7" ht="43.2" x14ac:dyDescent="0.3">
      <c r="A101" s="3" t="s">
        <v>218</v>
      </c>
      <c r="B101" s="8" t="s">
        <v>185</v>
      </c>
      <c r="C101" s="9" t="s">
        <v>149</v>
      </c>
      <c r="D101" s="21" t="s">
        <v>5</v>
      </c>
      <c r="E101" s="23">
        <v>5</v>
      </c>
      <c r="F101" s="40">
        <v>0</v>
      </c>
      <c r="G101" s="40">
        <f t="shared" si="1"/>
        <v>0</v>
      </c>
    </row>
    <row r="102" spans="1:7" ht="43.2" x14ac:dyDescent="0.3">
      <c r="A102" s="3" t="s">
        <v>219</v>
      </c>
      <c r="B102" s="8" t="s">
        <v>185</v>
      </c>
      <c r="C102" s="9" t="s">
        <v>150</v>
      </c>
      <c r="D102" s="21" t="s">
        <v>5</v>
      </c>
      <c r="E102" s="23">
        <v>1</v>
      </c>
      <c r="F102" s="40">
        <v>0</v>
      </c>
      <c r="G102" s="40">
        <f t="shared" si="1"/>
        <v>0</v>
      </c>
    </row>
    <row r="103" spans="1:7" x14ac:dyDescent="0.3">
      <c r="A103" s="13"/>
      <c r="B103" s="12"/>
      <c r="C103" s="35" t="s">
        <v>223</v>
      </c>
      <c r="D103" s="25"/>
      <c r="E103" s="26"/>
      <c r="F103" s="27"/>
      <c r="G103" s="46">
        <f>SUM(G10:G102)</f>
        <v>0</v>
      </c>
    </row>
    <row r="104" spans="1:7" x14ac:dyDescent="0.3">
      <c r="A104" s="13"/>
      <c r="B104" s="12"/>
      <c r="C104" s="36" t="s">
        <v>186</v>
      </c>
      <c r="D104" s="28"/>
      <c r="E104" s="29"/>
      <c r="F104" s="30"/>
      <c r="G104" s="47">
        <f>G103*0.23</f>
        <v>0</v>
      </c>
    </row>
    <row r="105" spans="1:7" x14ac:dyDescent="0.3">
      <c r="A105" s="13"/>
      <c r="B105" s="11"/>
      <c r="C105" s="35" t="s">
        <v>224</v>
      </c>
      <c r="D105" s="28"/>
      <c r="E105" s="29"/>
      <c r="F105" s="30"/>
      <c r="G105" s="46">
        <f>G103+G104</f>
        <v>0</v>
      </c>
    </row>
  </sheetData>
  <mergeCells count="2">
    <mergeCell ref="F1:G1"/>
    <mergeCell ref="A3:G3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G560</dc:creator>
  <cp:lastModifiedBy>PZDP w Radomiu</cp:lastModifiedBy>
  <cp:lastPrinted>2017-11-15T07:50:53Z</cp:lastPrinted>
  <dcterms:created xsi:type="dcterms:W3CDTF">2017-11-08T10:26:54Z</dcterms:created>
  <dcterms:modified xsi:type="dcterms:W3CDTF">2017-11-21T14:28:21Z</dcterms:modified>
</cp:coreProperties>
</file>