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72" activeTab="0"/>
  </bookViews>
  <sheets>
    <sheet name="PRZEDMIAR" sheetId="1" r:id="rId1"/>
  </sheets>
  <definedNames>
    <definedName name="dane">#REF!</definedName>
    <definedName name="kurs">4.2735</definedName>
    <definedName name="_xlnm.Print_Area" localSheetId="0">'PRZEDMIAR'!$A$1:$E$67</definedName>
    <definedName name="_xlnm.Print_Titles" localSheetId="0">'PRZEDMIAR'!$5:$6</definedName>
  </definedNames>
  <calcPr fullCalcOnLoad="1"/>
</workbook>
</file>

<file path=xl/sharedStrings.xml><?xml version="1.0" encoding="utf-8"?>
<sst xmlns="http://schemas.openxmlformats.org/spreadsheetml/2006/main" count="249" uniqueCount="129">
  <si>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</si>
  <si>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</si>
  <si>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</si>
  <si>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</si>
  <si>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</si>
  <si>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</si>
  <si>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</si>
  <si>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</si>
  <si>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</si>
  <si>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</si>
  <si>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</si>
  <si>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</si>
  <si>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</si>
  <si>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</si>
  <si>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</si>
  <si>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</si>
  <si>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7</t>
  </si>
  <si>
    <t>Wyszczególnienie</t>
  </si>
  <si>
    <t>Nazwa</t>
  </si>
  <si>
    <t>2</t>
  </si>
  <si>
    <t>3</t>
  </si>
  <si>
    <t>10</t>
  </si>
  <si>
    <t>11</t>
  </si>
  <si>
    <t>15</t>
  </si>
  <si>
    <t>24</t>
  </si>
  <si>
    <t>25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</si>
  <si>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</si>
  <si>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</si>
  <si>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</si>
  <si>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</si>
  <si>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</si>
  <si>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</si>
  <si>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</si>
  <si>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</si>
  <si>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</si>
  <si>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</si>
  <si>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</si>
  <si>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</si>
  <si>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</si>
  <si>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</si>
  <si>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>wykonanie nawierzchni ścieralnej z kruszywa łamanego 0/31,5 lub żwiru grubości 20 cm (zjazdy indywidualne)</t>
  </si>
  <si>
    <t>Kraweżniki betonowe</t>
  </si>
  <si>
    <t>ustawienie krawężników betonowych C25/30 o wym. 20x30cm na ławie betonowej C12/15 z oporem</t>
  </si>
  <si>
    <t>Obrzeże betonowe</t>
  </si>
  <si>
    <t>ustawienie krawężników betonowych C25/30 o wym. 20x30cm "obniżonego" na ławie betonowej C12/15 z oporem</t>
  </si>
  <si>
    <t xml:space="preserve">ODWODNIENIE </t>
  </si>
  <si>
    <t>Ścieki</t>
  </si>
  <si>
    <t>wykonanie przeputów z rur betonowych fi=40cm na podsypce piasowej grubości 10cm</t>
  </si>
  <si>
    <t>umocnienie skarp rowów płytami ażurowymi o wym. 60x40x10cm na podsypce piaskowej grubości 10 cm</t>
  </si>
  <si>
    <t>ustawienie słupków z rur stalowych</t>
  </si>
  <si>
    <t>Umocnienie powierzchniowe skarp rowów płytami ażrowymi</t>
  </si>
  <si>
    <t>formowanie i zagęszczanie nasypów z gruntu pozyskanego z wykopów</t>
  </si>
  <si>
    <t xml:space="preserve">profilowanie podłoża pod nowe warstwy konstrukcyjne drogi powiatowej </t>
  </si>
  <si>
    <t xml:space="preserve">profilowanie i korytowanie podłoża pod projektowany chodnik </t>
  </si>
  <si>
    <t>wykonanie nawierzchni z kruszywa naturalnego grubości 15 cm (pobocza gruntowe)</t>
  </si>
  <si>
    <t>4</t>
  </si>
  <si>
    <t>5</t>
  </si>
  <si>
    <t>8</t>
  </si>
  <si>
    <t>9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</si>
  <si>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</si>
  <si>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</si>
  <si>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</si>
  <si>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</si>
  <si>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</si>
  <si>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</si>
  <si>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</si>
  <si>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</si>
  <si>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</si>
  <si>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</si>
  <si>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</si>
  <si>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</si>
  <si>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31</t>
  </si>
  <si>
    <t>32</t>
  </si>
  <si>
    <t>33</t>
  </si>
  <si>
    <t>34</t>
  </si>
  <si>
    <t>35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</si>
  <si>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</si>
  <si>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</si>
  <si>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</si>
  <si>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profilowanie i korytowanie pod konstrukcję wlotów dróg podporządkowanych</t>
  </si>
  <si>
    <t xml:space="preserve">zamocowanie tablic znaków konwencjonalnych z grupy średnich - znaków z grupy A, D, E  - folia II generacji  </t>
  </si>
  <si>
    <t>Oznakowanie poziome</t>
  </si>
  <si>
    <t xml:space="preserve">ustawienie ścieków przykrawężnikowych z 3 rzędów kostki betonowej na ławie betonowej z oporem </t>
  </si>
  <si>
    <t>Przepusty wzdłuż drogi powiatowej</t>
  </si>
  <si>
    <t>D-02.00.01</t>
  </si>
  <si>
    <t>D-01.02.04</t>
  </si>
  <si>
    <t>D-05.03.05b</t>
  </si>
  <si>
    <t>D-08.01.01b</t>
  </si>
  <si>
    <t>ustawienie obrzeża betonowego o wym. 8x30cm na podsypce piaskowej grubości 3 cm</t>
  </si>
  <si>
    <t>D-08.03.01</t>
  </si>
  <si>
    <t>D-08.05.01</t>
  </si>
  <si>
    <t>D-03.01.03</t>
  </si>
  <si>
    <t>Ścianki czołowe do przepustów pod zjazdami prefabrykowane</t>
  </si>
  <si>
    <t>D-07.02.01</t>
  </si>
  <si>
    <t>D-08.02.01</t>
  </si>
  <si>
    <t>D-04.01.01</t>
  </si>
  <si>
    <t>D-05.03.05</t>
  </si>
  <si>
    <t>D-04.04.02</t>
  </si>
  <si>
    <t>D-07.01.01</t>
  </si>
  <si>
    <t>D-02.01.01</t>
  </si>
  <si>
    <t>D-02.03.01</t>
  </si>
  <si>
    <t>D-04.05.01a</t>
  </si>
  <si>
    <t>rozbiórka istniejących przepustów betonowych (znajdujące się pod istn. zjazdami indywidualnymi oraz drogami dojazdowymi)</t>
  </si>
  <si>
    <t>wykonanie nawierzchni z betonowej kostki brukowej o grubości 8 cm na podsypce piaskowo-cementowej grubości 3 cm 4:1 (zjazdy indywidualne na szerokości chodnika)</t>
  </si>
  <si>
    <t>D.04.02.01.</t>
  </si>
  <si>
    <t>D.04.04.02.</t>
  </si>
  <si>
    <t>Warstwa odsączająca z kruszywa naturalnego - warstwa mrozoochronna</t>
  </si>
  <si>
    <t>wykonanie podbudowy jako kruszywo stabilizowane cementem o Rm=5 MPa grubości 25 cm (zjazdy indywidualne, publiczne )</t>
  </si>
  <si>
    <t>wykonanie podbudowy jako kruszywo stabilizowane cementem o Rm=5MPa grubości 15 cm ( chodniki)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</si>
  <si>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</si>
  <si>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</si>
  <si>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</si>
  <si>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</si>
  <si>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</si>
  <si>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nawierzchni z betonowej kostki brukowej o grubości 6 cm na podsypce piaskowo-cementowej grubości 3 cm 4:1 (chodniki)</t>
  </si>
  <si>
    <t>wykonanie podbudowy jako kruszywo stabilizowane cementem C3/4 grubości 15 cm (droga powiatowa)</t>
  </si>
  <si>
    <t>na odcinku długości 860 m od km 23+800 do km 24+660</t>
  </si>
  <si>
    <t>Podbudowa z kruszywa łamanego stabilizowanego mechanicznie grubość warstwy 20 cm - dla gruntów G1 i G3 - jezdnia</t>
  </si>
  <si>
    <t>13</t>
  </si>
  <si>
    <t>30</t>
  </si>
  <si>
    <t>wykonanie warstwy wiążącej z betonu asfaltowego AC16W o grubości 8 cm  z oczyszczeniem i skropieniem (droga powiatowa)</t>
  </si>
  <si>
    <t>wykonanie warstwy wiążącej z betonu asfaltowego AC16W o grubości 8 cm z oczyszczeniem i  skropieniem (zjazdy publiczne)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</si>
  <si>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</si>
  <si>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(wloty dróg dojazdowych)</t>
  </si>
  <si>
    <t>PRZEDMIAR ROBÓT na zamówienie pn.:
 PRZEBUDOWA DROGI POWIATOWEJ NR 3336W WIENIAWA PRZYTYK - JEDLIŃSK (I Etap)</t>
  </si>
  <si>
    <t>Zał. nr 4 do SIWZ</t>
  </si>
  <si>
    <t>28</t>
  </si>
  <si>
    <t>malowanie cienkowarstwowe  oznakowania poziomego  wg projektu stałej organizacji ruchu</t>
  </si>
  <si>
    <t xml:space="preserve">malowanie cienkowarstwowe  oznakowania poziomego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</si>
</sst>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\ &quot;zł&quot;"/>
    <numFmt numFmtId="178" formatCode="#,##0.00\ _z_ł"/>
  </numFmts>
  <fonts count="49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49" fontId="46" fillId="0" borderId="0" xfId="53" applyNumberFormat="1" applyFont="1" applyBorder="1" applyAlignment="1">
      <alignment horizontal="center"/>
      <protection/>
    </xf>
    <xf numFmtId="3" fontId="46" fillId="0" borderId="0" xfId="53" applyNumberFormat="1" applyFont="1" applyFill="1" applyBorder="1" applyAlignment="1">
      <alignment horizontal="center"/>
      <protection/>
    </xf>
    <xf numFmtId="172" fontId="2" fillId="0" borderId="11" xfId="53" applyNumberFormat="1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0" fontId="6" fillId="34" borderId="11" xfId="53" applyFont="1" applyFill="1" applyBorder="1" applyAlignment="1">
      <alignment horizontal="center" vertical="center"/>
      <protection/>
    </xf>
    <xf numFmtId="0" fontId="6" fillId="35" borderId="11" xfId="53" applyFont="1" applyFill="1" applyBorder="1" applyAlignment="1">
      <alignment horizontal="center" vertical="center"/>
      <protection/>
    </xf>
    <xf numFmtId="172" fontId="2" fillId="36" borderId="11" xfId="53" applyNumberFormat="1" applyFont="1" applyFill="1" applyBorder="1" applyAlignment="1">
      <alignment horizontal="center" vertical="center"/>
      <protection/>
    </xf>
    <xf numFmtId="0" fontId="7" fillId="34" borderId="11" xfId="53" applyFont="1" applyFill="1" applyBorder="1" applyAlignment="1">
      <alignment horizontal="center" vertical="center"/>
      <protection/>
    </xf>
    <xf numFmtId="49" fontId="8" fillId="0" borderId="11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/>
      <protection/>
    </xf>
    <xf numFmtId="3" fontId="8" fillId="0" borderId="11" xfId="53" applyNumberFormat="1" applyFont="1" applyFill="1" applyBorder="1" applyAlignment="1">
      <alignment horizontal="center" vertical="top"/>
      <protection/>
    </xf>
    <xf numFmtId="49" fontId="8" fillId="35" borderId="11" xfId="53" applyNumberFormat="1" applyFont="1" applyFill="1" applyBorder="1" applyAlignment="1">
      <alignment horizontal="center" vertical="center"/>
      <protection/>
    </xf>
    <xf numFmtId="49" fontId="8" fillId="35" borderId="11" xfId="53" applyNumberFormat="1" applyFont="1" applyFill="1" applyBorder="1" applyAlignment="1">
      <alignment horizontal="left" vertical="center" wrapText="1"/>
      <protection/>
    </xf>
    <xf numFmtId="3" fontId="6" fillId="35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3" fontId="6" fillId="34" borderId="11" xfId="53" applyNumberFormat="1" applyFont="1" applyFill="1" applyBorder="1" applyAlignment="1">
      <alignment horizontal="center" vertical="center"/>
      <protection/>
    </xf>
    <xf numFmtId="49" fontId="2" fillId="35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2" fillId="0" borderId="11" xfId="53" applyNumberFormat="1" applyFont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47" fillId="0" borderId="0" xfId="53" applyFont="1">
      <alignment/>
      <protection/>
    </xf>
    <xf numFmtId="177" fontId="48" fillId="0" borderId="0" xfId="0" applyNumberFormat="1" applyFont="1" applyFill="1" applyBorder="1" applyAlignment="1">
      <alignment horizontal="right" vertical="top"/>
    </xf>
    <xf numFmtId="0" fontId="6" fillId="36" borderId="11" xfId="53" applyFont="1" applyFill="1" applyBorder="1" applyAlignment="1">
      <alignment horizontal="center" vertical="center"/>
      <protection/>
    </xf>
    <xf numFmtId="3" fontId="8" fillId="0" borderId="11" xfId="53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 vertical="center"/>
    </xf>
    <xf numFmtId="3" fontId="2" fillId="0" borderId="0" xfId="53" applyNumberFormat="1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9" fontId="8" fillId="36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3" fontId="2" fillId="36" borderId="11" xfId="53" applyNumberFormat="1" applyFont="1" applyFill="1" applyBorder="1" applyAlignment="1">
      <alignment horizontal="center" vertical="center"/>
      <protection/>
    </xf>
    <xf numFmtId="0" fontId="2" fillId="36" borderId="11" xfId="0" applyFont="1" applyFill="1" applyBorder="1" applyAlignment="1">
      <alignment horizontal="center" vertical="center" wrapText="1"/>
    </xf>
    <xf numFmtId="49" fontId="2" fillId="0" borderId="12" xfId="53" applyNumberFormat="1" applyFont="1" applyBorder="1" applyAlignment="1">
      <alignment horizontal="center" vertical="center"/>
      <protection/>
    </xf>
    <xf numFmtId="49" fontId="1" fillId="0" borderId="0" xfId="53" applyNumberFormat="1" applyFont="1" applyBorder="1" applyAlignment="1">
      <alignment horizontal="center" wrapText="1"/>
      <protection/>
    </xf>
    <xf numFmtId="49" fontId="1" fillId="0" borderId="0" xfId="53" applyNumberFormat="1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="70" zoomScaleSheetLayoutView="70" zoomScalePageLayoutView="145" workbookViewId="0" topLeftCell="A48">
      <selection activeCell="H58" sqref="H58"/>
    </sheetView>
  </sheetViews>
  <sheetFormatPr defaultColWidth="9.00390625" defaultRowHeight="12.75"/>
  <cols>
    <col min="1" max="1" width="3.75390625" style="7" customWidth="1"/>
    <col min="2" max="2" width="10.75390625" style="4" customWidth="1"/>
    <col min="3" max="3" width="63.375" style="5" customWidth="1"/>
    <col min="4" max="4" width="11.00390625" style="3" customWidth="1"/>
    <col min="5" max="5" width="17.875" style="8" customWidth="1"/>
    <col min="6" max="16384" width="9.125" style="1" customWidth="1"/>
  </cols>
  <sheetData>
    <row r="1" spans="4:5" ht="21.75" customHeight="1">
      <c r="D1" s="56" t="s">
        <v>125</v>
      </c>
      <c r="E1" s="56"/>
    </row>
    <row r="2" spans="1:5" ht="28.5" customHeight="1">
      <c r="A2" s="54" t="s">
        <v>124</v>
      </c>
      <c r="B2" s="55"/>
      <c r="C2" s="55"/>
      <c r="D2" s="55"/>
      <c r="E2" s="55"/>
    </row>
    <row r="3" spans="1:5" ht="18" customHeight="1">
      <c r="A3" s="55" t="s">
        <v>116</v>
      </c>
      <c r="B3" s="55"/>
      <c r="C3" s="55"/>
      <c r="D3" s="55"/>
      <c r="E3" s="55"/>
    </row>
    <row r="4" spans="4:5" ht="13.5" customHeight="1">
      <c r="D4" s="4"/>
      <c r="E4" s="7"/>
    </row>
    <row r="5" spans="1:5" ht="16.5" customHeight="1">
      <c r="A5" s="15" t="s">
        <v>8</v>
      </c>
      <c r="B5" s="15"/>
      <c r="C5" s="16" t="s">
        <v>17</v>
      </c>
      <c r="D5" s="17"/>
      <c r="E5" s="45"/>
    </row>
    <row r="6" spans="1:5" ht="12.75">
      <c r="A6" s="15"/>
      <c r="B6" s="15"/>
      <c r="C6" s="18" t="s">
        <v>9</v>
      </c>
      <c r="D6" s="19" t="s">
        <v>18</v>
      </c>
      <c r="E6" s="20" t="s">
        <v>0</v>
      </c>
    </row>
    <row r="7" spans="1:5" ht="18.75" customHeight="1">
      <c r="A7" s="21" t="s">
        <v>2</v>
      </c>
      <c r="B7" s="21"/>
      <c r="C7" s="22" t="s">
        <v>13</v>
      </c>
      <c r="D7" s="12" t="s">
        <v>1</v>
      </c>
      <c r="E7" s="23" t="s">
        <v>1</v>
      </c>
    </row>
    <row r="8" spans="1:5" ht="18.75" customHeight="1">
      <c r="A8" s="24"/>
      <c r="B8" s="24"/>
      <c r="C8" s="25" t="s">
        <v>110</v>
      </c>
      <c r="D8" s="24"/>
      <c r="E8" s="24"/>
    </row>
    <row r="9" spans="1:5" ht="27.75" customHeight="1">
      <c r="A9" s="49" t="s">
        <v>33</v>
      </c>
      <c r="B9" s="26" t="s">
        <v>111</v>
      </c>
      <c r="C9" s="27" t="s">
        <v>112</v>
      </c>
      <c r="D9" s="6" t="s">
        <v>109</v>
      </c>
      <c r="E9" s="50">
        <v>0.86</v>
      </c>
    </row>
    <row r="10" spans="1:5" ht="26.25" customHeight="1">
      <c r="A10" s="24" t="s">
        <v>2</v>
      </c>
      <c r="B10" s="24"/>
      <c r="C10" s="25" t="s">
        <v>27</v>
      </c>
      <c r="D10" s="11" t="s">
        <v>1</v>
      </c>
      <c r="E10" s="11" t="s">
        <v>1</v>
      </c>
    </row>
    <row r="11" spans="1:5" ht="29.25" customHeight="1">
      <c r="A11" s="26" t="s">
        <v>19</v>
      </c>
      <c r="B11" s="26" t="s">
        <v>84</v>
      </c>
      <c r="C11" s="27" t="s">
        <v>35</v>
      </c>
      <c r="D11" s="6" t="s">
        <v>11</v>
      </c>
      <c r="E11" s="9">
        <f>860*4.25</f>
        <v>3655</v>
      </c>
    </row>
    <row r="12" spans="1:5" s="2" customFormat="1" ht="18.75" customHeight="1">
      <c r="A12" s="24" t="s">
        <v>2</v>
      </c>
      <c r="B12" s="24"/>
      <c r="C12" s="25" t="s">
        <v>4</v>
      </c>
      <c r="D12" s="11" t="s">
        <v>1</v>
      </c>
      <c r="E12" s="28" t="s">
        <v>1</v>
      </c>
    </row>
    <row r="13" spans="1:5" ht="37.5" customHeight="1">
      <c r="A13" s="26" t="s">
        <v>20</v>
      </c>
      <c r="B13" s="26" t="s">
        <v>85</v>
      </c>
      <c r="C13" s="27" t="s">
        <v>76</v>
      </c>
      <c r="D13" s="6" t="s">
        <v>11</v>
      </c>
      <c r="E13" s="9">
        <f>860*4.75</f>
        <v>4085</v>
      </c>
    </row>
    <row r="14" spans="1:5" ht="32.25" customHeight="1">
      <c r="A14" s="26" t="s">
        <v>55</v>
      </c>
      <c r="B14" s="26" t="s">
        <v>85</v>
      </c>
      <c r="C14" s="27" t="s">
        <v>77</v>
      </c>
      <c r="D14" s="6" t="s">
        <v>11</v>
      </c>
      <c r="E14" s="9">
        <f>860*4.75</f>
        <v>4085</v>
      </c>
    </row>
    <row r="15" spans="1:5" ht="40.5" customHeight="1">
      <c r="A15" s="26" t="s">
        <v>56</v>
      </c>
      <c r="B15" s="26" t="s">
        <v>85</v>
      </c>
      <c r="C15" s="27" t="s">
        <v>78</v>
      </c>
      <c r="D15" s="6" t="s">
        <v>11</v>
      </c>
      <c r="E15" s="9">
        <v>248</v>
      </c>
    </row>
    <row r="16" spans="1:5" ht="40.5" customHeight="1">
      <c r="A16" s="26" t="s">
        <v>34</v>
      </c>
      <c r="B16" s="26" t="s">
        <v>85</v>
      </c>
      <c r="C16" s="27" t="s">
        <v>102</v>
      </c>
      <c r="D16" s="6" t="s">
        <v>12</v>
      </c>
      <c r="E16" s="9">
        <v>133</v>
      </c>
    </row>
    <row r="17" spans="1:5" ht="26.25" customHeight="1">
      <c r="A17" s="29" t="s">
        <v>2</v>
      </c>
      <c r="B17" s="29"/>
      <c r="C17" s="22" t="s">
        <v>14</v>
      </c>
      <c r="D17" s="12" t="s">
        <v>1</v>
      </c>
      <c r="E17" s="12" t="s">
        <v>1</v>
      </c>
    </row>
    <row r="18" spans="1:5" ht="26.25" customHeight="1">
      <c r="A18" s="24" t="s">
        <v>2</v>
      </c>
      <c r="B18" s="24"/>
      <c r="C18" s="25" t="s">
        <v>3</v>
      </c>
      <c r="D18" s="11" t="s">
        <v>1</v>
      </c>
      <c r="E18" s="11" t="s">
        <v>1</v>
      </c>
    </row>
    <row r="19" spans="1:5" ht="31.5" customHeight="1">
      <c r="A19" s="26" t="s">
        <v>16</v>
      </c>
      <c r="B19" s="26" t="s">
        <v>95</v>
      </c>
      <c r="C19" s="10" t="s">
        <v>52</v>
      </c>
      <c r="D19" s="6" t="s">
        <v>11</v>
      </c>
      <c r="E19" s="9">
        <f>860*6.2+110</f>
        <v>5442</v>
      </c>
    </row>
    <row r="20" spans="1:5" ht="26.25" customHeight="1">
      <c r="A20" s="26" t="s">
        <v>57</v>
      </c>
      <c r="B20" s="26" t="s">
        <v>95</v>
      </c>
      <c r="C20" s="27" t="s">
        <v>53</v>
      </c>
      <c r="D20" s="6" t="s">
        <v>11</v>
      </c>
      <c r="E20" s="9">
        <f>1095</f>
        <v>1095</v>
      </c>
    </row>
    <row r="21" spans="1:5" ht="26.25" customHeight="1">
      <c r="A21" s="26" t="s">
        <v>58</v>
      </c>
      <c r="B21" s="26" t="s">
        <v>95</v>
      </c>
      <c r="C21" s="27" t="s">
        <v>36</v>
      </c>
      <c r="D21" s="6" t="s">
        <v>11</v>
      </c>
      <c r="E21" s="9">
        <v>560</v>
      </c>
    </row>
    <row r="22" spans="1:5" ht="26.25" customHeight="1">
      <c r="A22" s="26" t="s">
        <v>21</v>
      </c>
      <c r="B22" s="26" t="s">
        <v>95</v>
      </c>
      <c r="C22" s="27" t="s">
        <v>79</v>
      </c>
      <c r="D22" s="6" t="s">
        <v>11</v>
      </c>
      <c r="E22" s="9">
        <v>126</v>
      </c>
    </row>
    <row r="23" spans="1:5" ht="26.25" customHeight="1">
      <c r="A23" s="26" t="s">
        <v>22</v>
      </c>
      <c r="B23" s="34" t="s">
        <v>104</v>
      </c>
      <c r="C23" s="38" t="s">
        <v>106</v>
      </c>
      <c r="D23" s="34" t="s">
        <v>32</v>
      </c>
      <c r="E23" s="48">
        <v>957.9</v>
      </c>
    </row>
    <row r="24" spans="1:5" ht="26.25" customHeight="1">
      <c r="A24" s="53" t="s">
        <v>59</v>
      </c>
      <c r="B24" s="34" t="s">
        <v>105</v>
      </c>
      <c r="C24" s="38" t="s">
        <v>117</v>
      </c>
      <c r="D24" s="34" t="s">
        <v>11</v>
      </c>
      <c r="E24" s="48">
        <v>5442</v>
      </c>
    </row>
    <row r="25" spans="1:5" ht="26.25" customHeight="1">
      <c r="A25" s="24" t="s">
        <v>2</v>
      </c>
      <c r="B25" s="24"/>
      <c r="C25" s="25" t="s">
        <v>37</v>
      </c>
      <c r="D25" s="11" t="s">
        <v>1</v>
      </c>
      <c r="E25" s="11" t="s">
        <v>1</v>
      </c>
    </row>
    <row r="26" spans="1:5" ht="26.25" customHeight="1">
      <c r="A26" s="30" t="s">
        <v>118</v>
      </c>
      <c r="B26" s="31" t="s">
        <v>101</v>
      </c>
      <c r="C26" s="27" t="s">
        <v>108</v>
      </c>
      <c r="D26" s="6" t="s">
        <v>11</v>
      </c>
      <c r="E26" s="9">
        <f>E20</f>
        <v>1095</v>
      </c>
    </row>
    <row r="27" spans="1:5" ht="26.25" customHeight="1">
      <c r="A27" s="30" t="s">
        <v>60</v>
      </c>
      <c r="B27" s="31" t="s">
        <v>101</v>
      </c>
      <c r="C27" s="27" t="s">
        <v>107</v>
      </c>
      <c r="D27" s="6" t="s">
        <v>11</v>
      </c>
      <c r="E27" s="9">
        <f>E21+E22</f>
        <v>686</v>
      </c>
    </row>
    <row r="28" spans="1:5" ht="29.25" customHeight="1">
      <c r="A28" s="30" t="s">
        <v>23</v>
      </c>
      <c r="B28" s="31" t="s">
        <v>101</v>
      </c>
      <c r="C28" s="27" t="s">
        <v>115</v>
      </c>
      <c r="D28" s="6" t="s">
        <v>11</v>
      </c>
      <c r="E28" s="9">
        <v>2170</v>
      </c>
    </row>
    <row r="29" spans="1:5" ht="26.25" customHeight="1">
      <c r="A29" s="21" t="s">
        <v>2</v>
      </c>
      <c r="B29" s="21"/>
      <c r="C29" s="22" t="s">
        <v>15</v>
      </c>
      <c r="D29" s="12" t="s">
        <v>1</v>
      </c>
      <c r="E29" s="12" t="s">
        <v>1</v>
      </c>
    </row>
    <row r="30" spans="1:5" ht="26.25" customHeight="1">
      <c r="A30" s="24" t="s">
        <v>2</v>
      </c>
      <c r="B30" s="24"/>
      <c r="C30" s="25" t="s">
        <v>26</v>
      </c>
      <c r="D30" s="11" t="s">
        <v>1</v>
      </c>
      <c r="E30" s="11" t="s">
        <v>1</v>
      </c>
    </row>
    <row r="31" spans="1:12" s="42" customFormat="1" ht="40.5" customHeight="1">
      <c r="A31" s="26" t="s">
        <v>61</v>
      </c>
      <c r="B31" s="26" t="s">
        <v>86</v>
      </c>
      <c r="C31" s="27" t="s">
        <v>120</v>
      </c>
      <c r="D31" s="6" t="s">
        <v>11</v>
      </c>
      <c r="E31" s="9">
        <f>6*860+105</f>
        <v>5265</v>
      </c>
      <c r="H31" s="1"/>
      <c r="I31" s="1"/>
      <c r="J31" s="1"/>
      <c r="K31" s="1"/>
      <c r="L31" s="1"/>
    </row>
    <row r="32" spans="1:12" s="42" customFormat="1" ht="40.5" customHeight="1">
      <c r="A32" s="26" t="s">
        <v>62</v>
      </c>
      <c r="B32" s="26" t="s">
        <v>86</v>
      </c>
      <c r="C32" s="27" t="s">
        <v>121</v>
      </c>
      <c r="D32" s="6" t="s">
        <v>11</v>
      </c>
      <c r="E32" s="9">
        <v>126</v>
      </c>
      <c r="H32" s="1"/>
      <c r="I32" s="1"/>
      <c r="J32" s="1"/>
      <c r="K32" s="1"/>
      <c r="L32" s="1"/>
    </row>
    <row r="33" spans="1:12" s="42" customFormat="1" ht="26.25" customHeight="1">
      <c r="A33" s="30" t="s">
        <v>63</v>
      </c>
      <c r="B33" s="30" t="s">
        <v>96</v>
      </c>
      <c r="C33" s="27" t="s">
        <v>122</v>
      </c>
      <c r="D33" s="6" t="s">
        <v>11</v>
      </c>
      <c r="E33" s="9">
        <f>E31</f>
        <v>5265</v>
      </c>
      <c r="H33" s="1"/>
      <c r="I33" s="1"/>
      <c r="J33" s="1"/>
      <c r="K33" s="1"/>
      <c r="L33" s="1"/>
    </row>
    <row r="34" spans="1:12" s="42" customFormat="1" ht="26.25" customHeight="1">
      <c r="A34" s="30" t="s">
        <v>64</v>
      </c>
      <c r="B34" s="30" t="s">
        <v>96</v>
      </c>
      <c r="C34" s="27" t="s">
        <v>123</v>
      </c>
      <c r="D34" s="6" t="s">
        <v>11</v>
      </c>
      <c r="E34" s="9">
        <f>E32</f>
        <v>126</v>
      </c>
      <c r="H34" s="2"/>
      <c r="I34" s="2"/>
      <c r="J34" s="2"/>
      <c r="K34" s="2"/>
      <c r="L34" s="2"/>
    </row>
    <row r="35" spans="1:5" ht="26.25" customHeight="1">
      <c r="A35" s="24" t="s">
        <v>2</v>
      </c>
      <c r="B35" s="24"/>
      <c r="C35" s="25" t="s">
        <v>38</v>
      </c>
      <c r="D35" s="11" t="s">
        <v>1</v>
      </c>
      <c r="E35" s="11" t="s">
        <v>1</v>
      </c>
    </row>
    <row r="36" spans="1:5" ht="26.25" customHeight="1">
      <c r="A36" s="30" t="s">
        <v>65</v>
      </c>
      <c r="B36" s="30" t="s">
        <v>97</v>
      </c>
      <c r="C36" s="27" t="s">
        <v>40</v>
      </c>
      <c r="D36" s="6" t="s">
        <v>11</v>
      </c>
      <c r="E36" s="9">
        <v>588</v>
      </c>
    </row>
    <row r="37" spans="1:5" ht="26.25" customHeight="1">
      <c r="A37" s="30" t="s">
        <v>66</v>
      </c>
      <c r="B37" s="30" t="s">
        <v>97</v>
      </c>
      <c r="C37" s="27" t="s">
        <v>54</v>
      </c>
      <c r="D37" s="6" t="s">
        <v>11</v>
      </c>
      <c r="E37" s="9">
        <v>1523</v>
      </c>
    </row>
    <row r="38" spans="1:5" ht="26.25" customHeight="1">
      <c r="A38" s="24" t="s">
        <v>2</v>
      </c>
      <c r="B38" s="24"/>
      <c r="C38" s="25" t="s">
        <v>39</v>
      </c>
      <c r="D38" s="11" t="s">
        <v>1</v>
      </c>
      <c r="E38" s="11" t="s">
        <v>1</v>
      </c>
    </row>
    <row r="39" spans="1:5" ht="51" customHeight="1">
      <c r="A39" s="26" t="s">
        <v>67</v>
      </c>
      <c r="B39" s="26" t="s">
        <v>94</v>
      </c>
      <c r="C39" s="27" t="s">
        <v>103</v>
      </c>
      <c r="D39" s="6" t="s">
        <v>11</v>
      </c>
      <c r="E39" s="13">
        <v>103</v>
      </c>
    </row>
    <row r="40" spans="1:5" ht="40.5" customHeight="1">
      <c r="A40" s="26" t="s">
        <v>68</v>
      </c>
      <c r="B40" s="26" t="s">
        <v>94</v>
      </c>
      <c r="C40" s="27" t="s">
        <v>114</v>
      </c>
      <c r="D40" s="6" t="s">
        <v>11</v>
      </c>
      <c r="E40" s="13">
        <v>1097</v>
      </c>
    </row>
    <row r="41" spans="1:5" ht="26.25" customHeight="1">
      <c r="A41" s="21" t="s">
        <v>2</v>
      </c>
      <c r="B41" s="21"/>
      <c r="C41" s="22" t="s">
        <v>7</v>
      </c>
      <c r="D41" s="12" t="s">
        <v>1</v>
      </c>
      <c r="E41" s="12" t="s">
        <v>1</v>
      </c>
    </row>
    <row r="42" spans="1:5" ht="26.25" customHeight="1">
      <c r="A42" s="24" t="s">
        <v>2</v>
      </c>
      <c r="B42" s="24"/>
      <c r="C42" s="25" t="s">
        <v>41</v>
      </c>
      <c r="D42" s="11" t="s">
        <v>1</v>
      </c>
      <c r="E42" s="11" t="s">
        <v>1</v>
      </c>
    </row>
    <row r="43" spans="1:5" ht="30.75" customHeight="1">
      <c r="A43" s="26" t="s">
        <v>24</v>
      </c>
      <c r="B43" s="26" t="s">
        <v>87</v>
      </c>
      <c r="C43" s="27" t="s">
        <v>42</v>
      </c>
      <c r="D43" s="6" t="s">
        <v>12</v>
      </c>
      <c r="E43" s="13">
        <v>424</v>
      </c>
    </row>
    <row r="44" spans="1:5" ht="42.75" customHeight="1">
      <c r="A44" s="26" t="s">
        <v>25</v>
      </c>
      <c r="B44" s="26" t="s">
        <v>87</v>
      </c>
      <c r="C44" s="27" t="s">
        <v>44</v>
      </c>
      <c r="D44" s="6" t="s">
        <v>12</v>
      </c>
      <c r="E44" s="13">
        <v>163</v>
      </c>
    </row>
    <row r="45" spans="1:5" ht="26.25" customHeight="1">
      <c r="A45" s="24" t="s">
        <v>2</v>
      </c>
      <c r="B45" s="24"/>
      <c r="C45" s="25" t="s">
        <v>43</v>
      </c>
      <c r="D45" s="11" t="s">
        <v>1</v>
      </c>
      <c r="E45" s="11" t="s">
        <v>1</v>
      </c>
    </row>
    <row r="46" spans="1:5" ht="26.25" customHeight="1">
      <c r="A46" s="26" t="s">
        <v>69</v>
      </c>
      <c r="B46" s="26" t="s">
        <v>89</v>
      </c>
      <c r="C46" s="27" t="s">
        <v>88</v>
      </c>
      <c r="D46" s="6" t="s">
        <v>12</v>
      </c>
      <c r="E46" s="13">
        <v>483</v>
      </c>
    </row>
    <row r="47" spans="1:5" ht="26.25" customHeight="1">
      <c r="A47" s="21" t="s">
        <v>2</v>
      </c>
      <c r="B47" s="21"/>
      <c r="C47" s="22" t="s">
        <v>45</v>
      </c>
      <c r="D47" s="12" t="s">
        <v>1</v>
      </c>
      <c r="E47" s="12" t="s">
        <v>1</v>
      </c>
    </row>
    <row r="48" spans="1:5" ht="26.25" customHeight="1">
      <c r="A48" s="24" t="s">
        <v>2</v>
      </c>
      <c r="B48" s="24"/>
      <c r="C48" s="25" t="s">
        <v>46</v>
      </c>
      <c r="D48" s="11" t="s">
        <v>1</v>
      </c>
      <c r="E48" s="11" t="s">
        <v>1</v>
      </c>
    </row>
    <row r="49" spans="1:5" ht="33.75" customHeight="1">
      <c r="A49" s="26" t="s">
        <v>70</v>
      </c>
      <c r="B49" s="26" t="s">
        <v>90</v>
      </c>
      <c r="C49" s="27" t="s">
        <v>82</v>
      </c>
      <c r="D49" s="6" t="s">
        <v>12</v>
      </c>
      <c r="E49" s="13">
        <v>345</v>
      </c>
    </row>
    <row r="50" spans="1:5" s="42" customFormat="1" ht="26.25" customHeight="1">
      <c r="A50" s="24" t="s">
        <v>2</v>
      </c>
      <c r="B50" s="24"/>
      <c r="C50" s="25" t="s">
        <v>83</v>
      </c>
      <c r="D50" s="11" t="s">
        <v>1</v>
      </c>
      <c r="E50" s="11" t="s">
        <v>1</v>
      </c>
    </row>
    <row r="51" spans="1:5" s="42" customFormat="1" ht="26.25" customHeight="1">
      <c r="A51" s="26" t="s">
        <v>126</v>
      </c>
      <c r="B51" s="26" t="s">
        <v>91</v>
      </c>
      <c r="C51" s="27" t="s">
        <v>47</v>
      </c>
      <c r="D51" s="6" t="s">
        <v>12</v>
      </c>
      <c r="E51" s="13">
        <v>158</v>
      </c>
    </row>
    <row r="52" spans="1:6" s="42" customFormat="1" ht="26.25" customHeight="1">
      <c r="A52" s="32">
        <v>29</v>
      </c>
      <c r="B52" s="33" t="s">
        <v>91</v>
      </c>
      <c r="C52" s="46" t="s">
        <v>92</v>
      </c>
      <c r="D52" s="34" t="s">
        <v>10</v>
      </c>
      <c r="E52" s="52">
        <v>46</v>
      </c>
      <c r="F52" s="43"/>
    </row>
    <row r="53" spans="1:5" ht="24.75" customHeight="1">
      <c r="A53" s="29" t="s">
        <v>2</v>
      </c>
      <c r="B53" s="29"/>
      <c r="C53" s="22" t="s">
        <v>5</v>
      </c>
      <c r="D53" s="12" t="s">
        <v>1</v>
      </c>
      <c r="E53" s="12" t="s">
        <v>1</v>
      </c>
    </row>
    <row r="54" spans="1:5" ht="26.25" customHeight="1">
      <c r="A54" s="24" t="s">
        <v>2</v>
      </c>
      <c r="B54" s="24"/>
      <c r="C54" s="25" t="s">
        <v>6</v>
      </c>
      <c r="D54" s="11" t="s">
        <v>1</v>
      </c>
      <c r="E54" s="11" t="s">
        <v>1</v>
      </c>
    </row>
    <row r="55" spans="1:5" ht="29.25" customHeight="1">
      <c r="A55" s="26" t="s">
        <v>119</v>
      </c>
      <c r="B55" s="26" t="s">
        <v>93</v>
      </c>
      <c r="C55" s="27" t="s">
        <v>49</v>
      </c>
      <c r="D55" s="6" t="s">
        <v>10</v>
      </c>
      <c r="E55" s="51">
        <v>28</v>
      </c>
    </row>
    <row r="56" spans="1:5" ht="24.75" customHeight="1">
      <c r="A56" s="26" t="s">
        <v>71</v>
      </c>
      <c r="B56" s="26" t="s">
        <v>93</v>
      </c>
      <c r="C56" s="10" t="s">
        <v>80</v>
      </c>
      <c r="D56" s="6" t="s">
        <v>10</v>
      </c>
      <c r="E56" s="51">
        <v>32</v>
      </c>
    </row>
    <row r="57" spans="1:5" ht="29.25" customHeight="1">
      <c r="A57" s="24" t="s">
        <v>2</v>
      </c>
      <c r="B57" s="24"/>
      <c r="C57" s="25" t="s">
        <v>81</v>
      </c>
      <c r="D57" s="11" t="s">
        <v>1</v>
      </c>
      <c r="E57" s="11" t="s">
        <v>1</v>
      </c>
    </row>
    <row r="58" spans="1:5" ht="29.25" customHeight="1">
      <c r="A58" s="26" t="s">
        <v>72</v>
      </c>
      <c r="B58" s="26" t="s">
        <v>98</v>
      </c>
      <c r="C58" s="10" t="s">
        <v>128</v>
      </c>
      <c r="D58" s="44" t="s">
        <v>1</v>
      </c>
      <c r="E58" s="44" t="s">
        <v>1</v>
      </c>
    </row>
    <row r="59" spans="1:5" ht="29.25" customHeight="1">
      <c r="A59" s="26" t="s">
        <v>72</v>
      </c>
      <c r="B59" s="26" t="s">
        <v>98</v>
      </c>
      <c r="C59" s="10" t="s">
        <v>127</v>
      </c>
      <c r="D59" s="6" t="s">
        <v>11</v>
      </c>
      <c r="E59" s="13">
        <v>270</v>
      </c>
    </row>
    <row r="60" spans="1:5" ht="27" customHeight="1">
      <c r="A60" s="21" t="s">
        <v>2</v>
      </c>
      <c r="B60" s="21"/>
      <c r="C60" s="35" t="s">
        <v>29</v>
      </c>
      <c r="D60" s="12" t="s">
        <v>1</v>
      </c>
      <c r="E60" s="12" t="s">
        <v>1</v>
      </c>
    </row>
    <row r="61" spans="1:5" ht="15.75">
      <c r="A61" s="24" t="s">
        <v>2</v>
      </c>
      <c r="B61" s="24"/>
      <c r="C61" s="36" t="s">
        <v>30</v>
      </c>
      <c r="D61" s="11" t="s">
        <v>1</v>
      </c>
      <c r="E61" s="11" t="s">
        <v>1</v>
      </c>
    </row>
    <row r="62" spans="1:5" ht="27" customHeight="1">
      <c r="A62" s="37" t="s">
        <v>73</v>
      </c>
      <c r="B62" s="37" t="s">
        <v>99</v>
      </c>
      <c r="C62" s="38" t="s">
        <v>113</v>
      </c>
      <c r="D62" s="6" t="s">
        <v>32</v>
      </c>
      <c r="E62" s="13">
        <v>1528</v>
      </c>
    </row>
    <row r="63" spans="1:5" ht="15.75">
      <c r="A63" s="24" t="s">
        <v>2</v>
      </c>
      <c r="B63" s="24"/>
      <c r="C63" s="36" t="s">
        <v>31</v>
      </c>
      <c r="D63" s="11" t="s">
        <v>1</v>
      </c>
      <c r="E63" s="14" t="s">
        <v>1</v>
      </c>
    </row>
    <row r="64" spans="1:5" ht="24.75" customHeight="1">
      <c r="A64" s="37" t="s">
        <v>74</v>
      </c>
      <c r="B64" s="37" t="s">
        <v>100</v>
      </c>
      <c r="C64" s="38" t="s">
        <v>51</v>
      </c>
      <c r="D64" s="6" t="s">
        <v>32</v>
      </c>
      <c r="E64" s="13">
        <v>286</v>
      </c>
    </row>
    <row r="65" spans="1:5" ht="24.75" customHeight="1">
      <c r="A65" s="29" t="s">
        <v>2</v>
      </c>
      <c r="B65" s="29"/>
      <c r="C65" s="35" t="s">
        <v>28</v>
      </c>
      <c r="D65" s="12" t="s">
        <v>1</v>
      </c>
      <c r="E65" s="12" t="s">
        <v>1</v>
      </c>
    </row>
    <row r="66" spans="1:5" ht="26.25" customHeight="1">
      <c r="A66" s="24" t="s">
        <v>2</v>
      </c>
      <c r="B66" s="24"/>
      <c r="C66" s="36" t="s">
        <v>50</v>
      </c>
      <c r="D66" s="11" t="s">
        <v>1</v>
      </c>
      <c r="E66" s="11" t="s">
        <v>1</v>
      </c>
    </row>
    <row r="67" spans="1:5" ht="25.5">
      <c r="A67" s="26" t="s">
        <v>75</v>
      </c>
      <c r="B67" s="26" t="s">
        <v>94</v>
      </c>
      <c r="C67" s="27" t="s">
        <v>48</v>
      </c>
      <c r="D67" s="6" t="s">
        <v>11</v>
      </c>
      <c r="E67" s="13">
        <f>850*0.8</f>
        <v>680</v>
      </c>
    </row>
    <row r="68" spans="1:5" ht="12.75">
      <c r="A68" s="39"/>
      <c r="B68" s="39"/>
      <c r="C68" s="40"/>
      <c r="D68" s="41"/>
      <c r="E68" s="47"/>
    </row>
    <row r="69" spans="1:5" ht="12.75">
      <c r="A69" s="39"/>
      <c r="B69" s="39"/>
      <c r="C69" s="40"/>
      <c r="D69" s="41"/>
      <c r="E69" s="47"/>
    </row>
    <row r="70" spans="1:5" ht="12.75">
      <c r="A70" s="39"/>
      <c r="B70" s="39"/>
      <c r="C70" s="40"/>
      <c r="D70" s="41"/>
      <c r="E70" s="47"/>
    </row>
  </sheetData>
  <sheetProtection/>
  <mergeCells count="3">
    <mergeCell ref="A2:E2"/>
    <mergeCell ref="A3:E3"/>
    <mergeCell ref="D1:E1"/>
  </mergeCells>
  <printOptions/>
  <pageMargins left="0.25" right="0.25" top="0.75" bottom="0.75" header="0.3" footer="0.3"/>
  <pageSetup firstPageNumber="6" useFirstPageNumber="1"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2017-08-23T08:50:11Z</cp:lastPrinted>
  <dcterms:created xsi:type="dcterms:W3CDTF">2000-03-06T17:21:26Z</dcterms:created>
  <dcterms:modified xsi:type="dcterms:W3CDTF">2017-08-23T13:29:14Z</dcterms:modified>
  <cp:category/>
  <cp:version/>
  <cp:contentType/>
  <cp:contentStatus/>
</cp:coreProperties>
</file>