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5" activeTab="0"/>
  </bookViews>
  <sheets>
    <sheet name="01_2012" sheetId="1" r:id="rId1"/>
  </sheets>
  <definedNames>
    <definedName name="Excel_BuiltIn_Print_Area" localSheetId="0">"['file:///C:/Users/Ania/Documents'#$''.$A$1:'file:///C:/Users/Ania/Documents'#$'#ODWOŁANIE!'.A1][.$G$123]"</definedName>
    <definedName name="Excel_BuiltIn_Print_Titles" localSheetId="0">"['file:///C:/Users/Ania/Documents'#$''.$A1:'file:///C:/Users/Ania/Documents'#$'#ODWOŁANIE!'.A$4][.$AMJ$6]"</definedName>
    <definedName name="_xlnm.Print_Area" localSheetId="0">'01_2012'!$A$1:$G$38</definedName>
  </definedNames>
  <calcPr fullCalcOnLoad="1" fullPrecision="0"/>
</workbook>
</file>

<file path=xl/sharedStrings.xml><?xml version="1.0" encoding="utf-8"?>
<sst xmlns="http://schemas.openxmlformats.org/spreadsheetml/2006/main" count="97" uniqueCount="75">
  <si>
    <t>Numer</t>
  </si>
  <si>
    <t>Podstawa</t>
  </si>
  <si>
    <t>Opis</t>
  </si>
  <si>
    <t>Jednostka miary</t>
  </si>
  <si>
    <t>Ilość</t>
  </si>
  <si>
    <t>Cena jednostkowa</t>
  </si>
  <si>
    <t>Wartość zł</t>
  </si>
  <si>
    <t>Wartość</t>
  </si>
  <si>
    <t>(zł)</t>
  </si>
  <si>
    <t>(5 x 6)</t>
  </si>
  <si>
    <t>1</t>
  </si>
  <si>
    <t>ROBOTY PRZYGOTOWAWCZE</t>
  </si>
  <si>
    <t>D-01.01.01</t>
  </si>
  <si>
    <t>Roboty pomiarowe przy liniowych robotach ziemnych, trasa dróg w terenie równinnym wraz z wykonaniem inwentaryzacji powykonawczej</t>
  </si>
  <si>
    <t>km</t>
  </si>
  <si>
    <t>m2</t>
  </si>
  <si>
    <t>szt</t>
  </si>
  <si>
    <t>m</t>
  </si>
  <si>
    <t>2</t>
  </si>
  <si>
    <t>ROBOTY ZIEMNE</t>
  </si>
  <si>
    <t>3</t>
  </si>
  <si>
    <t>ODWODNIENIE KORPUSU DROGOWEGO</t>
  </si>
  <si>
    <t>4</t>
  </si>
  <si>
    <t>5</t>
  </si>
  <si>
    <t>D-04.04.02</t>
  </si>
  <si>
    <t>D-05.03.05</t>
  </si>
  <si>
    <t>6</t>
  </si>
  <si>
    <t>7</t>
  </si>
  <si>
    <t>8</t>
  </si>
  <si>
    <t>9</t>
  </si>
  <si>
    <t>11</t>
  </si>
  <si>
    <t>12</t>
  </si>
  <si>
    <t>Oczyszczanie przepust w km 1+410 Ø 600 mm z namułu, grubość namułu do 50% jego średnicy</t>
  </si>
  <si>
    <t>REMONT PRZEPUSTU</t>
  </si>
  <si>
    <t>NAWIERZCHNIE ASFALTOWE</t>
  </si>
  <si>
    <t xml:space="preserve">Mechaniczne oczyszczenie i skropienie emulsją asfaltową na zimno podbudowy lub nawierzchni bitumicznej                                                 
</t>
  </si>
  <si>
    <t>D-06.03.01a</t>
  </si>
  <si>
    <t xml:space="preserve">Mechaniczne plantowanie powierzchni poboczy gruntowych kategorii I-IV 
                                                                                         </t>
  </si>
  <si>
    <t>D-04.01.01</t>
  </si>
  <si>
    <t>Rozebranie przepustów rurowych, rury betonowe Fi˙60˙cm wraz z rozbiórką konstrukcji nawierzchni</t>
  </si>
  <si>
    <t>NAPRAWA PRZEŁOMÓW</t>
  </si>
  <si>
    <t>D-04.02.01</t>
  </si>
  <si>
    <t xml:space="preserve">Wykonanie i zagęszczenie warstwy odsączającej na poszerzeniach , grubość po zagęszczeniu 10 cm                                                                                                       </t>
  </si>
  <si>
    <t>REMOTY WŁĄCZEŃ DRÓG LOKALNYCH</t>
  </si>
  <si>
    <t xml:space="preserve">Korytowanie gł. 30 cm, wykonywanie mechaniczne w gruncie kat. II-VI </t>
  </si>
  <si>
    <t>Nawierzchnia z kruszywa łamanego 0/31,5, grubość warstwy po zagęszczeniu 20 cm</t>
  </si>
  <si>
    <t>13</t>
  </si>
  <si>
    <t>14</t>
  </si>
  <si>
    <t>15</t>
  </si>
  <si>
    <t>16</t>
  </si>
  <si>
    <t>17</t>
  </si>
  <si>
    <t xml:space="preserve">Umocnienie pobocza kruszywem łamanym 0/31,5, grubość warstwy po zagęszczniu średnio 10 cm, 
                                                                                         </t>
  </si>
  <si>
    <t xml:space="preserve">Plantowanie i obrobienie na czysto skarp i dna rowów
                                                                                         </t>
  </si>
  <si>
    <t>Oczyszczanie rowów przydrożnych i przepustów z namułu. Grubość namułu do 30 cm i do 50% średnicy przepustu</t>
  </si>
  <si>
    <t>D – 03.01.03 b</t>
  </si>
  <si>
    <t>D - 03.01.03</t>
  </si>
  <si>
    <t>D 01.02.04</t>
  </si>
  <si>
    <t>D-03.01.03a</t>
  </si>
  <si>
    <t>D - 03.01.01</t>
  </si>
  <si>
    <t>Przepust rurowy -wykonanie ścianek czołowych dla rury Fi·60·cm ścianki prefabrykowane</t>
  </si>
  <si>
    <t>Ułożenie przepustu rurowego PEHD o średnicy 60 cm pod drogą na ławie żwierowej, gr. warstwy po zagęszczeniu 20 cm</t>
  </si>
  <si>
    <t>Koryta wykonywane na jezdni głębokość 30 cm w gruncie kat.I-IV (przełomy + przepust) 70 +10</t>
  </si>
  <si>
    <t>10</t>
  </si>
  <si>
    <t>18</t>
  </si>
  <si>
    <t xml:space="preserve">W-wa wyrównawcza z betonu asfaltowego AC W 16, średnia grubość warstwy 8 cm (200 kg/m2) wraz z oczyszczeniem i skropieniem                               
</t>
  </si>
  <si>
    <t xml:space="preserve">Nawierzchnie z mieszanek mineralno-bitumicznych grysowo-żwirowych AC S 11, warstwa asfaltowa ścieralna, grubości 4·cm wraz z oczyszczenem i skropieniem
                                             </t>
  </si>
  <si>
    <t>Wykonanie podbudowy z kruszywa stabilizowanego mechanicznie 0/63, grubości 20 cm</t>
  </si>
  <si>
    <t>Remont drogi powiatowej nr 3529W Kiedrzyn – Małęczyn - do dk nr 9                                                         km  2+583 (0+000) - km 4+208 (1+625), gmina Skaryszew</t>
  </si>
  <si>
    <t>KOSZTORYS OFERTOWY</t>
  </si>
  <si>
    <t>Formularz 2.3. do SIWZ</t>
  </si>
  <si>
    <t>Wartość robót bez podatku Vat</t>
  </si>
  <si>
    <t>Wartość podatku Vat</t>
  </si>
  <si>
    <t>Wartość robót brutto</t>
  </si>
  <si>
    <t>…………………………………………………</t>
  </si>
  <si>
    <t>(podpis i pieczęć upełnomocnionego przedstawiciela Wykonawcy)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</si>
</sst>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&quot;[$zł-415];&quot;-&quot;#,##0.00&quot; &quot;[$zł-415]"/>
    <numFmt numFmtId="165" formatCode="0.0"/>
    <numFmt numFmtId="166" formatCode="#\ ##0.00;;"/>
  </numFmts>
  <fonts count="53">
    <font>
      <sz val="11"/>
      <color rgb="FF000000"/>
      <name val="Arial1"/>
      <family val="0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8"/>
      <color indexed="8"/>
      <name val="Times New Roman"/>
      <family val="1"/>
    </font>
    <font>
      <sz val="10"/>
      <color indexed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Arial1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1"/>
      <family val="0"/>
    </font>
    <font>
      <u val="single"/>
      <sz val="11"/>
      <color indexed="30"/>
      <name val="Arial1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5"/>
      <name val="Arial1"/>
      <family val="0"/>
    </font>
    <font>
      <b/>
      <i/>
      <u val="single"/>
      <sz val="11"/>
      <color indexed="8"/>
      <name val="Arial1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b/>
      <i/>
      <sz val="16"/>
      <color rgb="FF000000"/>
      <name val="Arial1"/>
      <family val="0"/>
    </font>
    <font>
      <u val="single"/>
      <sz val="11"/>
      <color theme="10"/>
      <name val="Arial1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Arial1"/>
      <family val="0"/>
    </font>
    <font>
      <b/>
      <i/>
      <u val="single"/>
      <sz val="11"/>
      <color rgb="FF000000"/>
      <name val="Arial1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8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0" borderId="0" applyNumberFormat="0" applyBorder="0" applyProtection="0">
      <alignment horizontal="center"/>
    </xf>
    <xf numFmtId="0" fontId="36" fillId="0" borderId="0" applyNumberFormat="0" applyBorder="0" applyProtection="0">
      <alignment horizontal="center" textRotation="90"/>
    </xf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7" fillId="0" borderId="0">
      <alignment/>
      <protection/>
    </xf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6" fillId="0" borderId="0" applyNumberFormat="0" applyBorder="0" applyProtection="0">
      <alignment/>
    </xf>
    <xf numFmtId="164" fontId="46" fillId="0" borderId="0" applyBorder="0" applyProtection="0">
      <alignment/>
    </xf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6" fillId="33" borderId="10" xfId="0" applyFont="1" applyFill="1" applyBorder="1" applyAlignment="1">
      <alignment horizontal="center" vertical="center" wrapText="1"/>
    </xf>
    <xf numFmtId="4" fontId="6" fillId="33" borderId="11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6" fillId="33" borderId="12" xfId="0" applyNumberFormat="1" applyFont="1" applyFill="1" applyBorder="1" applyAlignment="1">
      <alignment horizontal="center" vertical="center" wrapText="1"/>
    </xf>
    <xf numFmtId="4" fontId="6" fillId="33" borderId="13" xfId="0" applyNumberFormat="1" applyFont="1" applyFill="1" applyBorder="1" applyAlignment="1">
      <alignment horizontal="center" vertical="center" wrapText="1"/>
    </xf>
    <xf numFmtId="3" fontId="6" fillId="33" borderId="10" xfId="0" applyNumberFormat="1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vertical="center" wrapText="1"/>
    </xf>
    <xf numFmtId="0" fontId="6" fillId="33" borderId="15" xfId="0" applyFont="1" applyFill="1" applyBorder="1" applyAlignment="1">
      <alignment horizontal="center" vertical="center" wrapText="1"/>
    </xf>
    <xf numFmtId="4" fontId="6" fillId="33" borderId="15" xfId="0" applyNumberFormat="1" applyFont="1" applyFill="1" applyBorder="1" applyAlignment="1">
      <alignment horizontal="center" vertical="center" wrapText="1"/>
    </xf>
    <xf numFmtId="4" fontId="3" fillId="33" borderId="16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vertical="center" wrapText="1"/>
    </xf>
    <xf numFmtId="0" fontId="6" fillId="0" borderId="15" xfId="0" applyFont="1" applyFill="1" applyBorder="1" applyAlignment="1">
      <alignment horizontal="center" vertical="center" wrapText="1"/>
    </xf>
    <xf numFmtId="4" fontId="6" fillId="0" borderId="15" xfId="0" applyNumberFormat="1" applyFont="1" applyFill="1" applyBorder="1" applyAlignment="1">
      <alignment horizontal="center" vertical="center" wrapText="1"/>
    </xf>
    <xf numFmtId="4" fontId="3" fillId="0" borderId="16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4" fontId="6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vertical="center" wrapText="1"/>
    </xf>
    <xf numFmtId="4" fontId="3" fillId="0" borderId="18" xfId="0" applyNumberFormat="1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vertical="center"/>
    </xf>
    <xf numFmtId="4" fontId="6" fillId="33" borderId="10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49" fontId="3" fillId="33" borderId="20" xfId="0" applyNumberFormat="1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vertical="center"/>
    </xf>
    <xf numFmtId="0" fontId="6" fillId="33" borderId="10" xfId="0" applyNumberFormat="1" applyFont="1" applyFill="1" applyBorder="1" applyAlignment="1">
      <alignment horizontal="center" vertical="center" wrapText="1"/>
    </xf>
    <xf numFmtId="0" fontId="6" fillId="33" borderId="21" xfId="0" applyNumberFormat="1" applyFont="1" applyFill="1" applyBorder="1" applyAlignment="1">
      <alignment horizontal="left" vertical="center"/>
    </xf>
    <xf numFmtId="0" fontId="3" fillId="0" borderId="0" xfId="0" applyNumberFormat="1" applyFont="1" applyAlignment="1">
      <alignment horizontal="center" vertical="center" wrapText="1"/>
    </xf>
    <xf numFmtId="0" fontId="4" fillId="34" borderId="0" xfId="0" applyFont="1" applyFill="1" applyAlignment="1">
      <alignment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4" fontId="9" fillId="0" borderId="15" xfId="0" applyNumberFormat="1" applyFont="1" applyFill="1" applyBorder="1" applyAlignment="1">
      <alignment horizontal="center" vertical="center" wrapText="1"/>
    </xf>
    <xf numFmtId="4" fontId="9" fillId="0" borderId="0" xfId="0" applyNumberFormat="1" applyFont="1" applyFill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4" fontId="8" fillId="0" borderId="15" xfId="0" applyNumberFormat="1" applyFont="1" applyFill="1" applyBorder="1" applyAlignment="1">
      <alignment horizontal="center" vertical="center" wrapText="1"/>
    </xf>
    <xf numFmtId="4" fontId="3" fillId="0" borderId="15" xfId="0" applyNumberFormat="1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3" fillId="0" borderId="22" xfId="0" applyNumberFormat="1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33" borderId="0" xfId="0" applyNumberFormat="1" applyFont="1" applyFill="1" applyBorder="1" applyAlignment="1">
      <alignment horizontal="left" vertical="center"/>
    </xf>
    <xf numFmtId="0" fontId="6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vertical="center"/>
    </xf>
    <xf numFmtId="0" fontId="6" fillId="33" borderId="15" xfId="0" applyFont="1" applyFill="1" applyBorder="1" applyAlignment="1">
      <alignment horizontal="center" vertical="center"/>
    </xf>
    <xf numFmtId="49" fontId="3" fillId="33" borderId="15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</cellXfs>
  <cellStyles count="54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eading" xfId="44"/>
    <cellStyle name="Heading1" xfId="45"/>
    <cellStyle name="Hyperlink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Normalny 2" xfId="54"/>
    <cellStyle name="Obliczenia" xfId="55"/>
    <cellStyle name="Followed Hyperlink" xfId="56"/>
    <cellStyle name="Percent" xfId="57"/>
    <cellStyle name="Result" xfId="58"/>
    <cellStyle name="Result2" xfId="59"/>
    <cellStyle name="Suma" xfId="60"/>
    <cellStyle name="Tekst objaśnienia" xfId="61"/>
    <cellStyle name="Tekst ostrzeżenia" xfId="62"/>
    <cellStyle name="Tytuł" xfId="63"/>
    <cellStyle name="Uwaga" xfId="64"/>
    <cellStyle name="Currency" xfId="65"/>
    <cellStyle name="Currency [0]" xfId="66"/>
    <cellStyle name="Złe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tabSelected="1" view="pageBreakPreview" zoomScale="60" zoomScalePageLayoutView="0" workbookViewId="0" topLeftCell="A1">
      <selection activeCell="J35" sqref="J35"/>
    </sheetView>
  </sheetViews>
  <sheetFormatPr defaultColWidth="6.796875" defaultRowHeight="12.75" customHeight="1"/>
  <cols>
    <col min="1" max="1" width="7" style="41" customWidth="1"/>
    <col min="2" max="2" width="10" style="1" customWidth="1"/>
    <col min="3" max="3" width="30" style="2" customWidth="1"/>
    <col min="4" max="4" width="6.09765625" style="1" customWidth="1"/>
    <col min="5" max="5" width="7.5" style="1" customWidth="1"/>
    <col min="6" max="6" width="9.09765625" style="36" customWidth="1"/>
    <col min="7" max="7" width="10" style="36" customWidth="1"/>
    <col min="8" max="8" width="6.69921875" style="1" hidden="1" customWidth="1"/>
    <col min="9" max="9" width="23.5" style="2" customWidth="1"/>
    <col min="10" max="16384" width="6.69921875" style="2" customWidth="1"/>
  </cols>
  <sheetData>
    <row r="1" spans="6:7" ht="12.75" customHeight="1">
      <c r="F1" s="50" t="s">
        <v>69</v>
      </c>
      <c r="G1" s="50"/>
    </row>
    <row r="2" spans="1:9" ht="30" customHeight="1">
      <c r="A2" s="51" t="s">
        <v>68</v>
      </c>
      <c r="B2" s="51"/>
      <c r="C2" s="51"/>
      <c r="D2" s="51"/>
      <c r="E2" s="51"/>
      <c r="F2" s="51"/>
      <c r="G2" s="51"/>
      <c r="I2" s="42"/>
    </row>
    <row r="3" spans="1:7" ht="19.5" customHeight="1">
      <c r="A3" s="52" t="s">
        <v>67</v>
      </c>
      <c r="B3" s="52"/>
      <c r="C3" s="52"/>
      <c r="D3" s="52"/>
      <c r="E3" s="52"/>
      <c r="F3" s="52"/>
      <c r="G3" s="52"/>
    </row>
    <row r="4" spans="1:7" ht="19.5" customHeight="1">
      <c r="A4" s="52"/>
      <c r="B4" s="52"/>
      <c r="C4" s="52"/>
      <c r="D4" s="52"/>
      <c r="E4" s="52"/>
      <c r="F4" s="52"/>
      <c r="G4" s="52"/>
    </row>
    <row r="5" spans="1:8" ht="24" customHeight="1">
      <c r="A5" s="53" t="s">
        <v>0</v>
      </c>
      <c r="B5" s="54" t="s">
        <v>1</v>
      </c>
      <c r="C5" s="54" t="s">
        <v>2</v>
      </c>
      <c r="D5" s="54" t="s">
        <v>3</v>
      </c>
      <c r="E5" s="54" t="s">
        <v>4</v>
      </c>
      <c r="F5" s="4" t="s">
        <v>5</v>
      </c>
      <c r="G5" s="4" t="s">
        <v>6</v>
      </c>
      <c r="H5" s="5" t="s">
        <v>7</v>
      </c>
    </row>
    <row r="6" spans="1:8" ht="11.25" customHeight="1">
      <c r="A6" s="53"/>
      <c r="B6" s="54"/>
      <c r="C6" s="54"/>
      <c r="D6" s="54"/>
      <c r="E6" s="54"/>
      <c r="F6" s="6" t="s">
        <v>8</v>
      </c>
      <c r="G6" s="7" t="s">
        <v>9</v>
      </c>
      <c r="H6" s="5"/>
    </row>
    <row r="7" spans="1:8" ht="12.75" customHeight="1">
      <c r="A7" s="39">
        <v>1</v>
      </c>
      <c r="B7" s="3">
        <v>2</v>
      </c>
      <c r="C7" s="3">
        <v>3</v>
      </c>
      <c r="D7" s="3">
        <v>4</v>
      </c>
      <c r="E7" s="3">
        <v>5</v>
      </c>
      <c r="F7" s="8">
        <v>6</v>
      </c>
      <c r="G7" s="8">
        <v>7</v>
      </c>
      <c r="H7" s="5"/>
    </row>
    <row r="8" spans="1:8" ht="16.5" customHeight="1">
      <c r="A8" s="9"/>
      <c r="B8" s="3"/>
      <c r="C8" s="10" t="s">
        <v>11</v>
      </c>
      <c r="D8" s="11"/>
      <c r="E8" s="11"/>
      <c r="F8" s="12"/>
      <c r="G8" s="13"/>
      <c r="H8" s="5"/>
    </row>
    <row r="9" spans="1:8" ht="40.5" customHeight="1">
      <c r="A9" s="14" t="s">
        <v>10</v>
      </c>
      <c r="B9" s="15" t="s">
        <v>12</v>
      </c>
      <c r="C9" s="16" t="s">
        <v>13</v>
      </c>
      <c r="D9" s="15" t="s">
        <v>14</v>
      </c>
      <c r="E9" s="43">
        <v>1.63</v>
      </c>
      <c r="F9" s="17">
        <v>0</v>
      </c>
      <c r="G9" s="17">
        <f>E9*F9</f>
        <v>0</v>
      </c>
      <c r="H9" s="18">
        <f>G9</f>
        <v>0</v>
      </c>
    </row>
    <row r="10" spans="1:8" ht="18.75" customHeight="1">
      <c r="A10" s="14"/>
      <c r="B10" s="15"/>
      <c r="C10" s="21" t="s">
        <v>19</v>
      </c>
      <c r="D10" s="46"/>
      <c r="E10" s="47"/>
      <c r="F10" s="48"/>
      <c r="G10" s="24"/>
      <c r="H10" s="18"/>
    </row>
    <row r="11" spans="1:8" ht="22.5" customHeight="1">
      <c r="A11" s="19" t="s">
        <v>18</v>
      </c>
      <c r="B11" s="15" t="s">
        <v>36</v>
      </c>
      <c r="C11" s="16" t="s">
        <v>51</v>
      </c>
      <c r="D11" s="15" t="s">
        <v>15</v>
      </c>
      <c r="E11" s="43">
        <v>3250</v>
      </c>
      <c r="F11" s="17">
        <v>0</v>
      </c>
      <c r="G11" s="17">
        <f>E11*F11</f>
        <v>0</v>
      </c>
      <c r="H11" s="18"/>
    </row>
    <row r="12" spans="1:8" ht="22.5" customHeight="1">
      <c r="A12" s="19" t="s">
        <v>20</v>
      </c>
      <c r="B12" s="15" t="s">
        <v>38</v>
      </c>
      <c r="C12" s="16" t="s">
        <v>37</v>
      </c>
      <c r="D12" s="15" t="s">
        <v>15</v>
      </c>
      <c r="E12" s="43">
        <v>3250</v>
      </c>
      <c r="F12" s="17">
        <v>0</v>
      </c>
      <c r="G12" s="17">
        <f>E12*F12</f>
        <v>0</v>
      </c>
      <c r="H12" s="18"/>
    </row>
    <row r="13" spans="1:9" ht="20.25" customHeight="1">
      <c r="A13" s="19" t="s">
        <v>22</v>
      </c>
      <c r="B13" s="15" t="s">
        <v>38</v>
      </c>
      <c r="C13" s="16" t="s">
        <v>52</v>
      </c>
      <c r="D13" s="15" t="s">
        <v>15</v>
      </c>
      <c r="E13" s="43">
        <v>7800</v>
      </c>
      <c r="F13" s="17">
        <v>0</v>
      </c>
      <c r="G13" s="17">
        <f>E13*F13</f>
        <v>0</v>
      </c>
      <c r="H13" s="5"/>
      <c r="I13" s="28"/>
    </row>
    <row r="14" spans="1:9" ht="17.25" customHeight="1">
      <c r="A14" s="19"/>
      <c r="B14" s="20"/>
      <c r="C14" s="21" t="s">
        <v>21</v>
      </c>
      <c r="D14" s="22"/>
      <c r="E14" s="44"/>
      <c r="F14" s="23"/>
      <c r="G14" s="24"/>
      <c r="H14" s="5"/>
      <c r="I14" s="28"/>
    </row>
    <row r="15" spans="1:9" ht="39" customHeight="1">
      <c r="A15" s="19" t="s">
        <v>23</v>
      </c>
      <c r="B15" s="49" t="s">
        <v>54</v>
      </c>
      <c r="C15" s="16" t="s">
        <v>53</v>
      </c>
      <c r="D15" s="15" t="s">
        <v>17</v>
      </c>
      <c r="E15" s="43">
        <v>3030</v>
      </c>
      <c r="F15" s="17">
        <v>0</v>
      </c>
      <c r="G15" s="17">
        <f>E15*F15</f>
        <v>0</v>
      </c>
      <c r="H15" s="5"/>
      <c r="I15" s="28"/>
    </row>
    <row r="16" spans="1:8" ht="31.5" customHeight="1">
      <c r="A16" s="14" t="s">
        <v>26</v>
      </c>
      <c r="B16" s="49" t="s">
        <v>55</v>
      </c>
      <c r="C16" s="16" t="s">
        <v>32</v>
      </c>
      <c r="D16" s="15" t="s">
        <v>17</v>
      </c>
      <c r="E16" s="43">
        <v>10</v>
      </c>
      <c r="F16" s="17">
        <v>0</v>
      </c>
      <c r="G16" s="17">
        <f>E16*F16</f>
        <v>0</v>
      </c>
      <c r="H16" s="5"/>
    </row>
    <row r="17" spans="1:8" ht="25.5" customHeight="1">
      <c r="A17" s="29"/>
      <c r="B17" s="30"/>
      <c r="C17" s="31" t="s">
        <v>33</v>
      </c>
      <c r="D17" s="26"/>
      <c r="E17" s="45"/>
      <c r="F17" s="27"/>
      <c r="G17" s="32"/>
      <c r="H17" s="25"/>
    </row>
    <row r="18" spans="1:8" ht="30" customHeight="1">
      <c r="A18" s="14" t="s">
        <v>27</v>
      </c>
      <c r="B18" s="49" t="s">
        <v>56</v>
      </c>
      <c r="C18" s="16" t="s">
        <v>39</v>
      </c>
      <c r="D18" s="15" t="s">
        <v>17</v>
      </c>
      <c r="E18" s="43">
        <v>9</v>
      </c>
      <c r="F18" s="17">
        <v>0</v>
      </c>
      <c r="G18" s="17">
        <f>E18*F18</f>
        <v>0</v>
      </c>
      <c r="H18" s="25"/>
    </row>
    <row r="19" spans="1:8" ht="41.25" customHeight="1">
      <c r="A19" s="14" t="s">
        <v>28</v>
      </c>
      <c r="B19" s="15" t="s">
        <v>57</v>
      </c>
      <c r="C19" s="16" t="s">
        <v>60</v>
      </c>
      <c r="D19" s="15" t="s">
        <v>17</v>
      </c>
      <c r="E19" s="43">
        <v>9</v>
      </c>
      <c r="F19" s="17">
        <v>0</v>
      </c>
      <c r="G19" s="17">
        <f>E19*F19</f>
        <v>0</v>
      </c>
      <c r="H19" s="25"/>
    </row>
    <row r="20" spans="1:8" ht="21" customHeight="1">
      <c r="A20" s="14" t="s">
        <v>29</v>
      </c>
      <c r="B20" s="15" t="s">
        <v>58</v>
      </c>
      <c r="C20" s="16" t="s">
        <v>59</v>
      </c>
      <c r="D20" s="15" t="s">
        <v>16</v>
      </c>
      <c r="E20" s="43">
        <v>2</v>
      </c>
      <c r="F20" s="17">
        <v>0</v>
      </c>
      <c r="G20" s="17">
        <f>E20*F20</f>
        <v>0</v>
      </c>
      <c r="H20" s="5"/>
    </row>
    <row r="21" spans="1:8" ht="19.5" customHeight="1">
      <c r="A21" s="19"/>
      <c r="B21" s="20"/>
      <c r="C21" s="21" t="s">
        <v>34</v>
      </c>
      <c r="D21" s="22"/>
      <c r="E21" s="44"/>
      <c r="F21" s="23"/>
      <c r="G21" s="24"/>
      <c r="H21" s="25"/>
    </row>
    <row r="22" spans="1:8" ht="33.75" customHeight="1">
      <c r="A22" s="14" t="s">
        <v>62</v>
      </c>
      <c r="B22" s="15" t="s">
        <v>25</v>
      </c>
      <c r="C22" s="16" t="s">
        <v>35</v>
      </c>
      <c r="D22" s="15" t="s">
        <v>15</v>
      </c>
      <c r="E22" s="43">
        <v>16412.5</v>
      </c>
      <c r="F22" s="17">
        <v>0</v>
      </c>
      <c r="G22" s="17">
        <f>E22*F22</f>
        <v>0</v>
      </c>
      <c r="H22" s="25"/>
    </row>
    <row r="23" spans="1:8" ht="33" customHeight="1">
      <c r="A23" s="14" t="s">
        <v>30</v>
      </c>
      <c r="B23" s="15" t="s">
        <v>25</v>
      </c>
      <c r="C23" s="16" t="s">
        <v>64</v>
      </c>
      <c r="D23" s="15" t="s">
        <v>15</v>
      </c>
      <c r="E23" s="43">
        <v>8287.5</v>
      </c>
      <c r="F23" s="17">
        <v>0</v>
      </c>
      <c r="G23" s="17">
        <f>E23*F23</f>
        <v>0</v>
      </c>
      <c r="H23" s="25"/>
    </row>
    <row r="24" spans="1:8" ht="32.25" customHeight="1">
      <c r="A24" s="14" t="s">
        <v>31</v>
      </c>
      <c r="B24" s="15" t="s">
        <v>25</v>
      </c>
      <c r="C24" s="16" t="s">
        <v>65</v>
      </c>
      <c r="D24" s="15" t="s">
        <v>15</v>
      </c>
      <c r="E24" s="43">
        <v>8125</v>
      </c>
      <c r="F24" s="17">
        <v>0</v>
      </c>
      <c r="G24" s="17">
        <f>E24*F24</f>
        <v>0</v>
      </c>
      <c r="H24" s="18">
        <f>SUM(G25:G25)</f>
        <v>0</v>
      </c>
    </row>
    <row r="25" spans="1:8" ht="19.5" customHeight="1">
      <c r="A25" s="19"/>
      <c r="B25" s="20"/>
      <c r="C25" s="21" t="s">
        <v>40</v>
      </c>
      <c r="D25" s="22"/>
      <c r="E25" s="23"/>
      <c r="F25" s="23"/>
      <c r="G25" s="24"/>
      <c r="H25" s="5"/>
    </row>
    <row r="26" spans="1:8" ht="30.75" customHeight="1">
      <c r="A26" s="14" t="s">
        <v>46</v>
      </c>
      <c r="B26" s="15" t="s">
        <v>38</v>
      </c>
      <c r="C26" s="16" t="s">
        <v>61</v>
      </c>
      <c r="D26" s="15" t="s">
        <v>15</v>
      </c>
      <c r="E26" s="43">
        <v>80</v>
      </c>
      <c r="F26" s="17">
        <v>0</v>
      </c>
      <c r="G26" s="17">
        <f>E26*F26</f>
        <v>0</v>
      </c>
      <c r="H26" s="5"/>
    </row>
    <row r="27" spans="1:8" ht="23.25" customHeight="1">
      <c r="A27" s="14" t="s">
        <v>47</v>
      </c>
      <c r="B27" s="15" t="s">
        <v>41</v>
      </c>
      <c r="C27" s="16" t="s">
        <v>42</v>
      </c>
      <c r="D27" s="15" t="s">
        <v>15</v>
      </c>
      <c r="E27" s="43">
        <v>80</v>
      </c>
      <c r="F27" s="17">
        <v>0</v>
      </c>
      <c r="G27" s="17">
        <f>E27*F27</f>
        <v>0</v>
      </c>
      <c r="H27" s="5"/>
    </row>
    <row r="28" spans="1:8" ht="31.5" customHeight="1">
      <c r="A28" s="14" t="s">
        <v>48</v>
      </c>
      <c r="B28" s="15" t="s">
        <v>24</v>
      </c>
      <c r="C28" s="16" t="s">
        <v>66</v>
      </c>
      <c r="D28" s="15" t="s">
        <v>15</v>
      </c>
      <c r="E28" s="43">
        <v>80</v>
      </c>
      <c r="F28" s="17">
        <v>0</v>
      </c>
      <c r="G28" s="17">
        <f>E28*F28</f>
        <v>0</v>
      </c>
      <c r="H28" s="18">
        <f>G29</f>
        <v>0</v>
      </c>
    </row>
    <row r="29" spans="1:9" ht="24" customHeight="1">
      <c r="A29" s="19"/>
      <c r="B29" s="20"/>
      <c r="C29" s="38" t="s">
        <v>43</v>
      </c>
      <c r="D29" s="22"/>
      <c r="E29" s="44"/>
      <c r="F29" s="23"/>
      <c r="G29" s="24"/>
      <c r="H29" s="25"/>
      <c r="I29" s="28"/>
    </row>
    <row r="30" spans="1:8" ht="43.5" customHeight="1">
      <c r="A30" s="14" t="s">
        <v>49</v>
      </c>
      <c r="B30" s="15" t="s">
        <v>38</v>
      </c>
      <c r="C30" s="16" t="s">
        <v>44</v>
      </c>
      <c r="D30" s="15" t="s">
        <v>15</v>
      </c>
      <c r="E30" s="43">
        <v>145</v>
      </c>
      <c r="F30" s="17">
        <v>0</v>
      </c>
      <c r="G30" s="17">
        <f>E30*F30</f>
        <v>0</v>
      </c>
      <c r="H30" s="25"/>
    </row>
    <row r="31" spans="1:8" ht="25.5" customHeight="1">
      <c r="A31" s="14" t="s">
        <v>50</v>
      </c>
      <c r="B31" s="15" t="s">
        <v>41</v>
      </c>
      <c r="C31" s="16" t="s">
        <v>42</v>
      </c>
      <c r="D31" s="15" t="s">
        <v>15</v>
      </c>
      <c r="E31" s="43">
        <v>145</v>
      </c>
      <c r="F31" s="17">
        <v>0</v>
      </c>
      <c r="G31" s="17">
        <f>E31*F31</f>
        <v>0</v>
      </c>
      <c r="H31" s="18"/>
    </row>
    <row r="32" spans="1:8" ht="34.5" customHeight="1">
      <c r="A32" s="14" t="s">
        <v>63</v>
      </c>
      <c r="B32" s="15" t="s">
        <v>24</v>
      </c>
      <c r="C32" s="16" t="s">
        <v>45</v>
      </c>
      <c r="D32" s="15" t="s">
        <v>15</v>
      </c>
      <c r="E32" s="43">
        <v>145</v>
      </c>
      <c r="F32" s="17">
        <v>0</v>
      </c>
      <c r="G32" s="17">
        <f>E32*F32</f>
        <v>0</v>
      </c>
      <c r="H32" s="5"/>
    </row>
    <row r="33" spans="1:7" ht="18" customHeight="1">
      <c r="A33" s="40"/>
      <c r="B33" s="33"/>
      <c r="C33" s="34"/>
      <c r="D33" s="33"/>
      <c r="E33" s="33" t="s">
        <v>70</v>
      </c>
      <c r="F33" s="37"/>
      <c r="G33" s="35">
        <f>SUM(G9:G32)</f>
        <v>0</v>
      </c>
    </row>
    <row r="34" spans="1:7" ht="15" customHeight="1">
      <c r="A34" s="40"/>
      <c r="B34" s="33"/>
      <c r="C34" s="34"/>
      <c r="D34" s="33"/>
      <c r="E34" s="33" t="s">
        <v>71</v>
      </c>
      <c r="F34" s="37"/>
      <c r="G34" s="35">
        <f>G33*0.23</f>
        <v>0</v>
      </c>
    </row>
    <row r="35" spans="1:7" ht="16.5" customHeight="1">
      <c r="A35" s="40"/>
      <c r="B35" s="33"/>
      <c r="C35" s="34"/>
      <c r="D35" s="33"/>
      <c r="E35" s="33" t="s">
        <v>72</v>
      </c>
      <c r="F35" s="37"/>
      <c r="G35" s="35">
        <f>G33+G34</f>
        <v>0</v>
      </c>
    </row>
    <row r="36" spans="1:7" ht="16.5" customHeight="1">
      <c r="A36" s="56"/>
      <c r="B36" s="57"/>
      <c r="C36" s="58"/>
      <c r="D36" s="59"/>
      <c r="E36" s="59"/>
      <c r="F36" s="60"/>
      <c r="G36" s="12"/>
    </row>
    <row r="37" spans="4:7" ht="21" customHeight="1">
      <c r="D37" s="61" t="s">
        <v>73</v>
      </c>
      <c r="E37" s="61"/>
      <c r="F37" s="61"/>
      <c r="G37" s="61"/>
    </row>
    <row r="38" spans="4:7" ht="20.25" customHeight="1">
      <c r="D38" s="55" t="s">
        <v>74</v>
      </c>
      <c r="E38" s="55"/>
      <c r="F38" s="55"/>
      <c r="G38" s="55"/>
    </row>
    <row r="39" ht="51.75" customHeight="1"/>
    <row r="40" ht="21" customHeight="1"/>
    <row r="41" ht="36" customHeight="1"/>
    <row r="42" ht="36" customHeight="1"/>
    <row r="43" ht="36" customHeight="1"/>
    <row r="44" ht="36" customHeight="1"/>
    <row r="45" ht="21" customHeight="1"/>
    <row r="46" ht="47.25" customHeight="1"/>
    <row r="47" ht="21" customHeight="1"/>
    <row r="48" ht="29.25" customHeight="1"/>
    <row r="49" ht="21.75" customHeight="1"/>
    <row r="50" ht="21" customHeight="1"/>
    <row r="51" ht="64.5" customHeight="1"/>
    <row r="52" ht="21" customHeight="1"/>
    <row r="53" ht="21" customHeight="1"/>
    <row r="54" ht="31.5" customHeight="1"/>
    <row r="55" ht="21" customHeight="1"/>
    <row r="56" ht="21" customHeight="1"/>
    <row r="57" ht="21" customHeight="1"/>
  </sheetData>
  <sheetProtection/>
  <mergeCells count="10">
    <mergeCell ref="D37:G37"/>
    <mergeCell ref="D38:G38"/>
    <mergeCell ref="F1:G1"/>
    <mergeCell ref="A2:G2"/>
    <mergeCell ref="A3:G4"/>
    <mergeCell ref="A5:A6"/>
    <mergeCell ref="B5:B6"/>
    <mergeCell ref="C5:C6"/>
    <mergeCell ref="D5:D6"/>
    <mergeCell ref="E5:E6"/>
  </mergeCells>
  <printOptions horizontalCentered="1"/>
  <pageMargins left="0.78740157480315" right="0.78740157480315" top="1.083070866141733" bottom="1.083070866141733" header="0.78740157480315" footer="0.78740157480315"/>
  <pageSetup fitToHeight="1" fitToWidth="1" horizontalDpi="600" verticalDpi="600" orientation="portrait" pageOrder="overThenDown" paperSize="9" scale="76" r:id="rId1"/>
  <rowBreaks count="1" manualBreakCount="1">
    <brk id="13" max="6" man="1"/>
  </rowBreaks>
  <colBreaks count="1" manualBreakCount="1">
    <brk id="7" min="1" max="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368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Ania</dc:creator>
  <cp:keywords/>
  <dc:description/>
  <cp:lastModifiedBy>pzd</cp:lastModifiedBy>
  <cp:lastPrinted>2017-07-18T09:46:11Z</cp:lastPrinted>
  <dcterms:created xsi:type="dcterms:W3CDTF">2014-03-13T09:03:16Z</dcterms:created>
  <dcterms:modified xsi:type="dcterms:W3CDTF">2017-07-19T13:14:39Z</dcterms:modified>
  <cp:category/>
  <cp:version/>
  <cp:contentType/>
  <cp:contentStatus/>
  <cp:revision>6</cp:revision>
</cp:coreProperties>
</file>