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80" windowHeight="1368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 fullPrecision="0"/>
</workbook>
</file>

<file path=xl/sharedStrings.xml><?xml version="1.0" encoding="utf-8"?>
<sst xmlns="http://schemas.openxmlformats.org/spreadsheetml/2006/main" count="130" uniqueCount="91">
  <si>
    <t>Lp.</t>
  </si>
  <si>
    <t>Roboty przygotowawcze D 01.00.00</t>
  </si>
  <si>
    <t>D.01.01.01</t>
  </si>
  <si>
    <t>Roboty pomiarowe przy liniowych robotach ziemnych - trasa drogi w terenie równinnym inwentaryzacja powykonawcza</t>
  </si>
  <si>
    <t>km</t>
  </si>
  <si>
    <t>D.01.02.01</t>
  </si>
  <si>
    <t>Mechaniczne ścinanie drzew z karczowaniem pni o średnicy 10 - 15 cm z wywożeniem dłużyc karpin i gałęzi poza teren budowy</t>
  </si>
  <si>
    <t>szt</t>
  </si>
  <si>
    <t>Mechaniczne ścinanie drzew z karczowaniem pni o średnicy 16 - 25 cm z wywożeniem dłużyc karpin i gałęzi poza teren budowy</t>
  </si>
  <si>
    <t>Mechaniczne ścinanie drzew z karczowaniem pni o średnicy 26 - 35 cm z wywożeniem dłużyc karpin i gałęzi poza teren budowy</t>
  </si>
  <si>
    <t>Mechaniczne ścinanie drzew z karczowaniem pni o średnicy 36 - 45 cm z wywożeniem dłużyc karpin i gałęzi poza teren budowy</t>
  </si>
  <si>
    <t>Mechaniczne ścinanie drzew z karczowaniem pni o średnicy 46 - 55 cm z wywożeniem dłużyc karpin i gałęzi poza teren budowy</t>
  </si>
  <si>
    <t>Mechaniczne ścinanie drzew z karczowaniem pni o średnicy 56 - 65 cm z wywożeniem dłużyc karpin i gałęzi poza teren budowy</t>
  </si>
  <si>
    <t>Mechaniczne karczowanie krzaków i podszyć średnich</t>
  </si>
  <si>
    <t>ha</t>
  </si>
  <si>
    <t>Roboty rozbiórkowe</t>
  </si>
  <si>
    <t>D-01.02.04</t>
  </si>
  <si>
    <t>m</t>
  </si>
  <si>
    <t>m2</t>
  </si>
  <si>
    <t>Cięcie piłą nawierzchni bitumicznych na gł. 6-10 cm</t>
  </si>
  <si>
    <t>Mechaniczne rozebranie nawierzchni z mieszanek mineralno-bitumicznych o grub. 6 cm</t>
  </si>
  <si>
    <t>Mechaniczne rozebranie podbudowy z kruszywa kamiennego o grub. 15 cm</t>
  </si>
  <si>
    <t>szt.</t>
  </si>
  <si>
    <t>Roboty ziemne D 02.00.00</t>
  </si>
  <si>
    <t>D-02.01.01</t>
  </si>
  <si>
    <t>Roboty ziemne wykon.koparkami z transp.urobku samochodami w obrębie lub poza terenem budowy</t>
  </si>
  <si>
    <t>m3</t>
  </si>
  <si>
    <t>D-02.03.01</t>
  </si>
  <si>
    <t>Formowanie i zagęszczanie nasypów o wys. do 3.0 m spycharkami wraz z transportem gruntu z dokopu</t>
  </si>
  <si>
    <t>Wykonanie i zagęszczenie mechanicze warstwy odsączającej - grub.warstwy po zag. 10 cm</t>
  </si>
  <si>
    <t>Podbudowy D 04.00.00</t>
  </si>
  <si>
    <t>D-04.01.01</t>
  </si>
  <si>
    <t>D-04.02.01</t>
  </si>
  <si>
    <t>Wykonanie i zagęszczenie mechanicze warstwy odsączającej - grub.warstwy po zag. 15 cm</t>
  </si>
  <si>
    <t>D-04.04.02</t>
  </si>
  <si>
    <t>Podbudowa z kruszywa łamanego - warstwa o grub.po zagęszcz. 20 cm</t>
  </si>
  <si>
    <t>D-04.03.01</t>
  </si>
  <si>
    <t>Mechaniczne oczyszczenie i skropienie emulsją asfaltową na zimno podbudowy tłuczniowej</t>
  </si>
  <si>
    <t>D-04.08.01</t>
  </si>
  <si>
    <t>Wyrównanie istniejącej nawierzchni mieszanką mineralno-asfaltową z wbudowaniem mechanicznym</t>
  </si>
  <si>
    <t>t</t>
  </si>
  <si>
    <t>Mechaniczne oczyszczenie i skropienie emulsją asfaltową na zimno nawierzchni bitumicznej (istniejąca nawierzchnia + warstwa wyrównawcza + warstwa wiążąca)</t>
  </si>
  <si>
    <t>Nawierzchnie D 05.00.00</t>
  </si>
  <si>
    <t>D-05.03.05b</t>
  </si>
  <si>
    <t>Nawierzchnia z mieszanek AC11W - warstwa wiążąca asfaltowa - grub.po zagęszcz. 4 cm</t>
  </si>
  <si>
    <t>D-05.03.05a</t>
  </si>
  <si>
    <t>Nawierzchnia z mieszanek AC11S - warstwa ścieralna asfaltowa - grub.po zagęszcz. 4 cm</t>
  </si>
  <si>
    <t>D-05.03.11</t>
  </si>
  <si>
    <t>Frezowanie profilujace nawierzchni bitumicznej o gr. do 2 cm z wywozem materiału z rozbiórki w obrębie lub poza teren budowy</t>
  </si>
  <si>
    <t>D-05.03.26a</t>
  </si>
  <si>
    <t>Ułożenie geosiatki o wytrzymałości min 50kN/m o szer. 1,2m</t>
  </si>
  <si>
    <t>Roboty wykończeniowe D 06.00.00</t>
  </si>
  <si>
    <t>D-06.01.01</t>
  </si>
  <si>
    <t>Plantowanie skarp i dna rowów</t>
  </si>
  <si>
    <t>Obsianie skarp w ziemi urodzajnej</t>
  </si>
  <si>
    <t>D-06.02.01a</t>
  </si>
  <si>
    <t>Przepusty rurowe pod zjazdami - ścianki czołowe prefabrykowane dla rur o śr. 40 cm</t>
  </si>
  <si>
    <t>ściank.</t>
  </si>
  <si>
    <t>Przepusty rurowe pod zjazdami - rury PEHD karbowane śr. 40 cm wraz z wykonaniem ławy żwirowej</t>
  </si>
  <si>
    <t>Wykonanie zasypki przepustów</t>
  </si>
  <si>
    <t>D-06.03.01a</t>
  </si>
  <si>
    <t>Nawierzchnia poboczy z kruszywa łamanego - warstwa dolna o grub. po zagęszcz.10 cm</t>
  </si>
  <si>
    <t>Urządzenia bezpieczeństwa ruchu D 07.00.00</t>
  </si>
  <si>
    <t>D-07.01.01</t>
  </si>
  <si>
    <t>Oznakowanie poziome nawierzchni bitumicznych - na zimno, za pomocą mas chemoutwardzalnych grubowarstwowe wykonywane mechanicznie</t>
  </si>
  <si>
    <t>D-07.02.01</t>
  </si>
  <si>
    <t>Słupki do znaków drogowych z rur stalowych o śr. 70 mm</t>
  </si>
  <si>
    <t>Przymocowanie tablic znaków drogowych</t>
  </si>
  <si>
    <t>Podstawa wyceny</t>
  </si>
  <si>
    <t>Opis</t>
  </si>
  <si>
    <t>Jedn. miary</t>
  </si>
  <si>
    <t>Ilość</t>
  </si>
  <si>
    <t>Cena</t>
  </si>
  <si>
    <t>zł</t>
  </si>
  <si>
    <t>Wartość</t>
  </si>
  <si>
    <t>(5 x 6)</t>
  </si>
  <si>
    <t>Wartość kosztorysowa robót bez podatku VAT</t>
  </si>
  <si>
    <t>Podatek VAT</t>
  </si>
  <si>
    <t>Ogółem wartość kosztorysowa robót</t>
  </si>
  <si>
    <t>razem roboty ziemne</t>
  </si>
  <si>
    <t>razem roboty przygotowawcze</t>
  </si>
  <si>
    <t>razem roboty rozbiórkowe</t>
  </si>
  <si>
    <t>razem podbudowy</t>
  </si>
  <si>
    <t>razem nawierzchnia</t>
  </si>
  <si>
    <t>razem roboty wykończeniowe</t>
  </si>
  <si>
    <t>razem urządzenia bezpieczeństwa ruchu</t>
  </si>
  <si>
    <t>Roboty drogowe od km 04+ 570 do km 05+031,00</t>
  </si>
  <si>
    <t>Mechaniczne wykonanie koryta na całej szerokości zjazdów,  poszerzeń jezdni w gruncie kat.I-IV głębok. 30 cm</t>
  </si>
  <si>
    <t>KOSZTORYS OFERTOWY</t>
  </si>
  <si>
    <t>Formularz 2.2. do SIWZ</t>
  </si>
  <si>
    <t>Przebudowa drogi  powiatowej nr 3544W Walentynów - Tomaszów (IV etap) na odcinku długości 461 m
od km 4+570 do km 5+031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</si>
</sst>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right" vertical="top" wrapText="1"/>
    </xf>
    <xf numFmtId="2" fontId="0" fillId="0" borderId="14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169" fontId="0" fillId="0" borderId="10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SheetLayoutView="100" zoomScalePageLayoutView="0" workbookViewId="0" topLeftCell="A1">
      <selection activeCell="E52" sqref="E52"/>
    </sheetView>
  </sheetViews>
  <sheetFormatPr defaultColWidth="9.140625" defaultRowHeight="12.75"/>
  <cols>
    <col min="2" max="2" width="10.8515625" style="0" customWidth="1"/>
    <col min="3" max="3" width="45.57421875" style="0" customWidth="1"/>
    <col min="4" max="4" width="6.57421875" style="0" customWidth="1"/>
    <col min="5" max="5" width="9.8515625" style="0" bestFit="1" customWidth="1"/>
    <col min="6" max="6" width="10.57421875" style="0" customWidth="1"/>
    <col min="7" max="7" width="10.8515625" style="0" customWidth="1"/>
  </cols>
  <sheetData>
    <row r="1" spans="5:7" ht="15">
      <c r="E1" s="32" t="s">
        <v>89</v>
      </c>
      <c r="F1" s="32"/>
      <c r="G1" s="32"/>
    </row>
    <row r="2" spans="1:7" ht="15.75">
      <c r="A2" s="33" t="s">
        <v>88</v>
      </c>
      <c r="B2" s="33"/>
      <c r="C2" s="33"/>
      <c r="D2" s="33"/>
      <c r="E2" s="33"/>
      <c r="F2" s="33"/>
      <c r="G2" s="33"/>
    </row>
    <row r="3" spans="1:7" ht="35.25" customHeight="1">
      <c r="A3" s="19" t="s">
        <v>90</v>
      </c>
      <c r="B3" s="20"/>
      <c r="C3" s="20"/>
      <c r="D3" s="20"/>
      <c r="E3" s="20"/>
      <c r="F3" s="20"/>
      <c r="G3" s="20"/>
    </row>
    <row r="4" spans="1:7" ht="12.75" customHeight="1">
      <c r="A4" s="29" t="s">
        <v>0</v>
      </c>
      <c r="B4" s="29" t="s">
        <v>68</v>
      </c>
      <c r="C4" s="29" t="s">
        <v>69</v>
      </c>
      <c r="D4" s="29" t="s">
        <v>70</v>
      </c>
      <c r="E4" s="29" t="s">
        <v>71</v>
      </c>
      <c r="F4" s="5" t="s">
        <v>72</v>
      </c>
      <c r="G4" s="5" t="s">
        <v>74</v>
      </c>
    </row>
    <row r="5" spans="1:7" ht="12.75">
      <c r="A5" s="30"/>
      <c r="B5" s="30"/>
      <c r="C5" s="30"/>
      <c r="D5" s="30"/>
      <c r="E5" s="30"/>
      <c r="F5" s="6" t="s">
        <v>73</v>
      </c>
      <c r="G5" s="6" t="s">
        <v>73</v>
      </c>
    </row>
    <row r="6" spans="1:7" ht="12.75">
      <c r="A6" s="31"/>
      <c r="B6" s="31"/>
      <c r="C6" s="31"/>
      <c r="D6" s="31"/>
      <c r="E6" s="31"/>
      <c r="F6" s="7"/>
      <c r="G6" s="8" t="s">
        <v>75</v>
      </c>
    </row>
    <row r="7" spans="1:7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</row>
    <row r="8" spans="1:7" ht="12.75" customHeight="1">
      <c r="A8" s="2"/>
      <c r="B8" s="21" t="s">
        <v>86</v>
      </c>
      <c r="C8" s="22"/>
      <c r="D8" s="22"/>
      <c r="E8" s="22"/>
      <c r="F8" s="22"/>
      <c r="G8" s="23"/>
    </row>
    <row r="9" spans="1:7" ht="12.75" customHeight="1">
      <c r="A9" s="2"/>
      <c r="B9" s="21" t="s">
        <v>1</v>
      </c>
      <c r="C9" s="22"/>
      <c r="D9" s="22"/>
      <c r="E9" s="22"/>
      <c r="F9" s="22"/>
      <c r="G9" s="23"/>
    </row>
    <row r="10" spans="1:7" ht="42" customHeight="1">
      <c r="A10" s="3">
        <v>1</v>
      </c>
      <c r="B10" s="4" t="s">
        <v>2</v>
      </c>
      <c r="C10" s="4" t="s">
        <v>3</v>
      </c>
      <c r="D10" s="4" t="s">
        <v>4</v>
      </c>
      <c r="E10" s="16">
        <v>0.461</v>
      </c>
      <c r="F10" s="9">
        <v>0</v>
      </c>
      <c r="G10" s="13">
        <f aca="true" t="shared" si="0" ref="G10:G17">E10*F10</f>
        <v>0</v>
      </c>
    </row>
    <row r="11" spans="1:7" ht="41.25" customHeight="1">
      <c r="A11" s="3">
        <v>2</v>
      </c>
      <c r="B11" s="4" t="s">
        <v>5</v>
      </c>
      <c r="C11" s="4" t="s">
        <v>6</v>
      </c>
      <c r="D11" s="4" t="s">
        <v>7</v>
      </c>
      <c r="E11" s="9">
        <v>18</v>
      </c>
      <c r="F11" s="9">
        <v>0</v>
      </c>
      <c r="G11" s="13">
        <f t="shared" si="0"/>
        <v>0</v>
      </c>
    </row>
    <row r="12" spans="1:7" ht="40.5" customHeight="1">
      <c r="A12" s="3">
        <v>3</v>
      </c>
      <c r="B12" s="4" t="s">
        <v>5</v>
      </c>
      <c r="C12" s="4" t="s">
        <v>8</v>
      </c>
      <c r="D12" s="4" t="s">
        <v>7</v>
      </c>
      <c r="E12" s="9">
        <v>38</v>
      </c>
      <c r="F12" s="9">
        <v>0</v>
      </c>
      <c r="G12" s="13">
        <f t="shared" si="0"/>
        <v>0</v>
      </c>
    </row>
    <row r="13" spans="1:7" ht="40.5" customHeight="1">
      <c r="A13" s="3">
        <v>4</v>
      </c>
      <c r="B13" s="4" t="s">
        <v>5</v>
      </c>
      <c r="C13" s="4" t="s">
        <v>9</v>
      </c>
      <c r="D13" s="4" t="s">
        <v>7</v>
      </c>
      <c r="E13" s="9">
        <v>20</v>
      </c>
      <c r="F13" s="9">
        <v>0</v>
      </c>
      <c r="G13" s="13">
        <f t="shared" si="0"/>
        <v>0</v>
      </c>
    </row>
    <row r="14" spans="1:7" ht="42.75" customHeight="1">
      <c r="A14" s="3">
        <v>5</v>
      </c>
      <c r="B14" s="4" t="s">
        <v>5</v>
      </c>
      <c r="C14" s="4" t="s">
        <v>10</v>
      </c>
      <c r="D14" s="4" t="s">
        <v>7</v>
      </c>
      <c r="E14" s="9">
        <v>17</v>
      </c>
      <c r="F14" s="9">
        <v>0</v>
      </c>
      <c r="G14" s="13">
        <f t="shared" si="0"/>
        <v>0</v>
      </c>
    </row>
    <row r="15" spans="1:7" ht="42" customHeight="1">
      <c r="A15" s="3">
        <v>6</v>
      </c>
      <c r="B15" s="4" t="s">
        <v>5</v>
      </c>
      <c r="C15" s="4" t="s">
        <v>11</v>
      </c>
      <c r="D15" s="4" t="s">
        <v>7</v>
      </c>
      <c r="E15" s="9">
        <v>5</v>
      </c>
      <c r="F15" s="9">
        <v>0</v>
      </c>
      <c r="G15" s="13">
        <f t="shared" si="0"/>
        <v>0</v>
      </c>
    </row>
    <row r="16" spans="1:7" ht="39" customHeight="1">
      <c r="A16" s="3">
        <v>7</v>
      </c>
      <c r="B16" s="4" t="s">
        <v>5</v>
      </c>
      <c r="C16" s="4" t="s">
        <v>12</v>
      </c>
      <c r="D16" s="4" t="s">
        <v>7</v>
      </c>
      <c r="E16" s="9">
        <v>2</v>
      </c>
      <c r="F16" s="9">
        <v>0</v>
      </c>
      <c r="G16" s="13">
        <f t="shared" si="0"/>
        <v>0</v>
      </c>
    </row>
    <row r="17" spans="1:7" ht="24.75" customHeight="1">
      <c r="A17" s="3">
        <v>8</v>
      </c>
      <c r="B17" s="4" t="s">
        <v>5</v>
      </c>
      <c r="C17" s="4" t="s">
        <v>13</v>
      </c>
      <c r="D17" s="4" t="s">
        <v>14</v>
      </c>
      <c r="E17" s="3">
        <v>0.01</v>
      </c>
      <c r="F17" s="9">
        <v>0</v>
      </c>
      <c r="G17" s="13">
        <f t="shared" si="0"/>
        <v>0</v>
      </c>
    </row>
    <row r="18" spans="1:7" ht="15.75" customHeight="1">
      <c r="A18" s="3"/>
      <c r="B18" s="17" t="s">
        <v>80</v>
      </c>
      <c r="C18" s="18"/>
      <c r="D18" s="25"/>
      <c r="E18" s="25"/>
      <c r="F18" s="28"/>
      <c r="G18" s="14">
        <f>G10+G11+G12+G13+G14+G15+G16+G17</f>
        <v>0</v>
      </c>
    </row>
    <row r="19" spans="1:7" ht="12.75" customHeight="1">
      <c r="A19" s="2"/>
      <c r="B19" s="21" t="s">
        <v>15</v>
      </c>
      <c r="C19" s="22"/>
      <c r="D19" s="22"/>
      <c r="E19" s="22"/>
      <c r="F19" s="22"/>
      <c r="G19" s="23"/>
    </row>
    <row r="20" spans="1:7" ht="18" customHeight="1">
      <c r="A20" s="3">
        <v>9</v>
      </c>
      <c r="B20" s="4" t="s">
        <v>5</v>
      </c>
      <c r="C20" s="4" t="s">
        <v>19</v>
      </c>
      <c r="D20" s="4" t="s">
        <v>17</v>
      </c>
      <c r="E20" s="9">
        <v>430</v>
      </c>
      <c r="F20" s="9">
        <v>0</v>
      </c>
      <c r="G20" s="13">
        <f>E20*F20</f>
        <v>0</v>
      </c>
    </row>
    <row r="21" spans="1:7" ht="28.5" customHeight="1">
      <c r="A21" s="3">
        <v>10</v>
      </c>
      <c r="B21" s="4" t="s">
        <v>16</v>
      </c>
      <c r="C21" s="4" t="s">
        <v>20</v>
      </c>
      <c r="D21" s="4" t="s">
        <v>18</v>
      </c>
      <c r="E21" s="9">
        <v>215</v>
      </c>
      <c r="F21" s="9">
        <v>0</v>
      </c>
      <c r="G21" s="13">
        <f>E21*F21</f>
        <v>0</v>
      </c>
    </row>
    <row r="22" spans="1:7" ht="27.75" customHeight="1">
      <c r="A22" s="3">
        <v>11</v>
      </c>
      <c r="B22" s="4" t="s">
        <v>16</v>
      </c>
      <c r="C22" s="4" t="s">
        <v>21</v>
      </c>
      <c r="D22" s="4" t="s">
        <v>18</v>
      </c>
      <c r="E22" s="9">
        <v>215</v>
      </c>
      <c r="F22" s="9">
        <v>0</v>
      </c>
      <c r="G22" s="13">
        <f>E22*F22</f>
        <v>0</v>
      </c>
    </row>
    <row r="23" spans="1:7" ht="16.5" customHeight="1">
      <c r="A23" s="3"/>
      <c r="B23" s="17" t="s">
        <v>81</v>
      </c>
      <c r="C23" s="18"/>
      <c r="D23" s="10"/>
      <c r="E23" s="12"/>
      <c r="F23" s="12"/>
      <c r="G23" s="14">
        <f>G20+G21+G22</f>
        <v>0</v>
      </c>
    </row>
    <row r="24" spans="1:7" ht="12.75" customHeight="1">
      <c r="A24" s="2"/>
      <c r="B24" s="21" t="s">
        <v>23</v>
      </c>
      <c r="C24" s="22"/>
      <c r="D24" s="22"/>
      <c r="E24" s="22"/>
      <c r="F24" s="22"/>
      <c r="G24" s="23"/>
    </row>
    <row r="25" spans="1:7" ht="28.5" customHeight="1">
      <c r="A25" s="3">
        <v>12</v>
      </c>
      <c r="B25" s="4" t="s">
        <v>24</v>
      </c>
      <c r="C25" s="4" t="s">
        <v>25</v>
      </c>
      <c r="D25" s="4" t="s">
        <v>26</v>
      </c>
      <c r="E25" s="9">
        <v>678.23</v>
      </c>
      <c r="F25" s="9">
        <v>0</v>
      </c>
      <c r="G25" s="13">
        <f>E25*F25</f>
        <v>0</v>
      </c>
    </row>
    <row r="26" spans="1:7" ht="30.75" customHeight="1">
      <c r="A26" s="3">
        <v>13</v>
      </c>
      <c r="B26" s="4" t="s">
        <v>27</v>
      </c>
      <c r="C26" s="4" t="s">
        <v>28</v>
      </c>
      <c r="D26" s="4" t="s">
        <v>26</v>
      </c>
      <c r="E26" s="9">
        <v>198.93</v>
      </c>
      <c r="F26" s="9">
        <v>0</v>
      </c>
      <c r="G26" s="13">
        <f>E26*F26</f>
        <v>0</v>
      </c>
    </row>
    <row r="27" spans="1:7" ht="13.5" customHeight="1">
      <c r="A27" s="3"/>
      <c r="B27" s="17" t="s">
        <v>79</v>
      </c>
      <c r="C27" s="18"/>
      <c r="D27" s="10"/>
      <c r="E27" s="11"/>
      <c r="F27" s="11"/>
      <c r="G27" s="14">
        <f>G25+G26</f>
        <v>0</v>
      </c>
    </row>
    <row r="28" spans="1:7" ht="12.75" customHeight="1">
      <c r="A28" s="2"/>
      <c r="B28" s="21" t="s">
        <v>30</v>
      </c>
      <c r="C28" s="22"/>
      <c r="D28" s="22"/>
      <c r="E28" s="22"/>
      <c r="F28" s="22"/>
      <c r="G28" s="23"/>
    </row>
    <row r="29" spans="1:7" ht="42.75" customHeight="1">
      <c r="A29" s="3">
        <v>14</v>
      </c>
      <c r="B29" s="4" t="s">
        <v>31</v>
      </c>
      <c r="C29" s="4" t="s">
        <v>87</v>
      </c>
      <c r="D29" s="4" t="s">
        <v>18</v>
      </c>
      <c r="E29" s="9">
        <v>838.6</v>
      </c>
      <c r="F29" s="9">
        <v>0</v>
      </c>
      <c r="G29" s="13">
        <f aca="true" t="shared" si="1" ref="G29:G35">E29*F29</f>
        <v>0</v>
      </c>
    </row>
    <row r="30" spans="1:7" ht="31.5" customHeight="1">
      <c r="A30" s="3">
        <v>15</v>
      </c>
      <c r="B30" s="4" t="s">
        <v>32</v>
      </c>
      <c r="C30" s="4" t="s">
        <v>33</v>
      </c>
      <c r="D30" s="4" t="s">
        <v>18</v>
      </c>
      <c r="E30" s="9">
        <v>773.2</v>
      </c>
      <c r="F30" s="9">
        <v>0</v>
      </c>
      <c r="G30" s="13">
        <f t="shared" si="1"/>
        <v>0</v>
      </c>
    </row>
    <row r="31" spans="1:7" ht="27.75" customHeight="1">
      <c r="A31" s="3">
        <v>16</v>
      </c>
      <c r="B31" s="4" t="s">
        <v>32</v>
      </c>
      <c r="C31" s="4" t="s">
        <v>29</v>
      </c>
      <c r="D31" s="4" t="s">
        <v>18</v>
      </c>
      <c r="E31" s="9">
        <v>65.4</v>
      </c>
      <c r="F31" s="9">
        <v>0</v>
      </c>
      <c r="G31" s="13">
        <f t="shared" si="1"/>
        <v>0</v>
      </c>
    </row>
    <row r="32" spans="1:7" ht="30" customHeight="1">
      <c r="A32" s="3">
        <v>17</v>
      </c>
      <c r="B32" s="4" t="s">
        <v>34</v>
      </c>
      <c r="C32" s="4" t="s">
        <v>35</v>
      </c>
      <c r="D32" s="4" t="s">
        <v>18</v>
      </c>
      <c r="E32" s="9">
        <v>663.4</v>
      </c>
      <c r="F32" s="9">
        <v>0</v>
      </c>
      <c r="G32" s="13">
        <f t="shared" si="1"/>
        <v>0</v>
      </c>
    </row>
    <row r="33" spans="1:7" ht="27.75" customHeight="1">
      <c r="A33" s="3">
        <v>18</v>
      </c>
      <c r="B33" s="4" t="s">
        <v>36</v>
      </c>
      <c r="C33" s="4" t="s">
        <v>37</v>
      </c>
      <c r="D33" s="4" t="s">
        <v>18</v>
      </c>
      <c r="E33" s="9">
        <v>598</v>
      </c>
      <c r="F33" s="9">
        <v>0</v>
      </c>
      <c r="G33" s="13">
        <f t="shared" si="1"/>
        <v>0</v>
      </c>
    </row>
    <row r="34" spans="1:7" ht="27.75" customHeight="1">
      <c r="A34" s="3">
        <v>19</v>
      </c>
      <c r="B34" s="4" t="s">
        <v>38</v>
      </c>
      <c r="C34" s="4" t="s">
        <v>39</v>
      </c>
      <c r="D34" s="4" t="s">
        <v>40</v>
      </c>
      <c r="E34" s="9">
        <v>433.93</v>
      </c>
      <c r="F34" s="9">
        <v>0</v>
      </c>
      <c r="G34" s="13">
        <f t="shared" si="1"/>
        <v>0</v>
      </c>
    </row>
    <row r="35" spans="1:7" ht="54" customHeight="1">
      <c r="A35" s="3">
        <v>20</v>
      </c>
      <c r="B35" s="4" t="s">
        <v>36</v>
      </c>
      <c r="C35" s="4" t="s">
        <v>41</v>
      </c>
      <c r="D35" s="4" t="s">
        <v>18</v>
      </c>
      <c r="E35" s="9">
        <v>7398.7</v>
      </c>
      <c r="F35" s="9">
        <v>0</v>
      </c>
      <c r="G35" s="13">
        <f t="shared" si="1"/>
        <v>0</v>
      </c>
    </row>
    <row r="36" spans="1:7" ht="15" customHeight="1">
      <c r="A36" s="3"/>
      <c r="B36" s="17" t="s">
        <v>82</v>
      </c>
      <c r="C36" s="18"/>
      <c r="D36" s="10"/>
      <c r="E36" s="11"/>
      <c r="F36" s="11"/>
      <c r="G36" s="14">
        <f>G29+G30+G31+G32+G33+G34+G35</f>
        <v>0</v>
      </c>
    </row>
    <row r="37" spans="1:7" ht="12.75" customHeight="1">
      <c r="A37" s="2"/>
      <c r="B37" s="21" t="s">
        <v>42</v>
      </c>
      <c r="C37" s="22"/>
      <c r="D37" s="22"/>
      <c r="E37" s="22"/>
      <c r="F37" s="22"/>
      <c r="G37" s="23"/>
    </row>
    <row r="38" spans="1:7" ht="27" customHeight="1">
      <c r="A38" s="3">
        <v>21</v>
      </c>
      <c r="B38" s="4" t="s">
        <v>43</v>
      </c>
      <c r="C38" s="4" t="s">
        <v>44</v>
      </c>
      <c r="D38" s="4" t="s">
        <v>18</v>
      </c>
      <c r="E38" s="9">
        <v>2581.6</v>
      </c>
      <c r="F38" s="9">
        <v>0</v>
      </c>
      <c r="G38" s="13">
        <f>E38*F38</f>
        <v>0</v>
      </c>
    </row>
    <row r="39" spans="1:7" ht="29.25" customHeight="1">
      <c r="A39" s="3">
        <v>22</v>
      </c>
      <c r="B39" s="4" t="s">
        <v>45</v>
      </c>
      <c r="C39" s="4" t="s">
        <v>46</v>
      </c>
      <c r="D39" s="4" t="s">
        <v>18</v>
      </c>
      <c r="E39" s="9">
        <v>2535.5</v>
      </c>
      <c r="F39" s="9">
        <v>0</v>
      </c>
      <c r="G39" s="13">
        <f>E39*F39</f>
        <v>0</v>
      </c>
    </row>
    <row r="40" spans="1:7" ht="42.75" customHeight="1">
      <c r="A40" s="3">
        <v>23</v>
      </c>
      <c r="B40" s="4" t="s">
        <v>47</v>
      </c>
      <c r="C40" s="4" t="s">
        <v>48</v>
      </c>
      <c r="D40" s="4" t="s">
        <v>18</v>
      </c>
      <c r="E40" s="9">
        <v>100</v>
      </c>
      <c r="F40" s="9">
        <v>0</v>
      </c>
      <c r="G40" s="13">
        <f>E40*F40</f>
        <v>0</v>
      </c>
    </row>
    <row r="41" spans="1:7" ht="27" customHeight="1">
      <c r="A41" s="3">
        <v>24</v>
      </c>
      <c r="B41" s="4" t="s">
        <v>49</v>
      </c>
      <c r="C41" s="4" t="s">
        <v>50</v>
      </c>
      <c r="D41" s="4" t="s">
        <v>18</v>
      </c>
      <c r="E41" s="9">
        <v>1104</v>
      </c>
      <c r="F41" s="9">
        <v>0</v>
      </c>
      <c r="G41" s="13">
        <f>E41*F41</f>
        <v>0</v>
      </c>
    </row>
    <row r="42" spans="1:7" ht="14.25" customHeight="1">
      <c r="A42" s="3"/>
      <c r="B42" s="17" t="s">
        <v>83</v>
      </c>
      <c r="C42" s="18"/>
      <c r="D42" s="10"/>
      <c r="E42" s="11"/>
      <c r="F42" s="11"/>
      <c r="G42" s="14">
        <f>G38+G39+G40+G41</f>
        <v>0</v>
      </c>
    </row>
    <row r="43" spans="1:7" ht="12.75" customHeight="1">
      <c r="A43" s="2"/>
      <c r="B43" s="21" t="s">
        <v>51</v>
      </c>
      <c r="C43" s="22"/>
      <c r="D43" s="22"/>
      <c r="E43" s="22"/>
      <c r="F43" s="22"/>
      <c r="G43" s="23"/>
    </row>
    <row r="44" spans="1:7" ht="15.75" customHeight="1">
      <c r="A44" s="3">
        <v>25</v>
      </c>
      <c r="B44" s="4" t="s">
        <v>52</v>
      </c>
      <c r="C44" s="4" t="s">
        <v>53</v>
      </c>
      <c r="D44" s="4" t="s">
        <v>18</v>
      </c>
      <c r="E44" s="9">
        <v>1840</v>
      </c>
      <c r="F44" s="9">
        <v>0</v>
      </c>
      <c r="G44" s="13">
        <f aca="true" t="shared" si="2" ref="G44:G49">E44*F44</f>
        <v>0</v>
      </c>
    </row>
    <row r="45" spans="1:7" ht="18" customHeight="1">
      <c r="A45" s="3">
        <v>26</v>
      </c>
      <c r="B45" s="4" t="s">
        <v>52</v>
      </c>
      <c r="C45" s="4" t="s">
        <v>54</v>
      </c>
      <c r="D45" s="4" t="s">
        <v>18</v>
      </c>
      <c r="E45" s="9">
        <v>1840</v>
      </c>
      <c r="F45" s="9">
        <v>0</v>
      </c>
      <c r="G45" s="13">
        <f t="shared" si="2"/>
        <v>0</v>
      </c>
    </row>
    <row r="46" spans="1:7" ht="31.5" customHeight="1">
      <c r="A46" s="3">
        <v>27</v>
      </c>
      <c r="B46" s="4" t="s">
        <v>55</v>
      </c>
      <c r="C46" s="4" t="s">
        <v>56</v>
      </c>
      <c r="D46" s="4" t="s">
        <v>57</v>
      </c>
      <c r="E46" s="9">
        <v>4</v>
      </c>
      <c r="F46" s="9">
        <v>0</v>
      </c>
      <c r="G46" s="13">
        <f t="shared" si="2"/>
        <v>0</v>
      </c>
    </row>
    <row r="47" spans="1:7" ht="41.25" customHeight="1">
      <c r="A47" s="3">
        <v>28</v>
      </c>
      <c r="B47" s="4" t="s">
        <v>55</v>
      </c>
      <c r="C47" s="4" t="s">
        <v>58</v>
      </c>
      <c r="D47" s="4" t="s">
        <v>17</v>
      </c>
      <c r="E47" s="9">
        <v>12</v>
      </c>
      <c r="F47" s="9">
        <v>0</v>
      </c>
      <c r="G47" s="13">
        <f t="shared" si="2"/>
        <v>0</v>
      </c>
    </row>
    <row r="48" spans="1:7" ht="15.75" customHeight="1">
      <c r="A48" s="3">
        <v>29</v>
      </c>
      <c r="B48" s="4" t="s">
        <v>55</v>
      </c>
      <c r="C48" s="4" t="s">
        <v>59</v>
      </c>
      <c r="D48" s="4" t="s">
        <v>26</v>
      </c>
      <c r="E48" s="9">
        <v>6</v>
      </c>
      <c r="F48" s="9">
        <v>0</v>
      </c>
      <c r="G48" s="13">
        <f t="shared" si="2"/>
        <v>0</v>
      </c>
    </row>
    <row r="49" spans="1:7" ht="27.75" customHeight="1">
      <c r="A49" s="3">
        <v>30</v>
      </c>
      <c r="B49" s="4" t="s">
        <v>60</v>
      </c>
      <c r="C49" s="4" t="s">
        <v>61</v>
      </c>
      <c r="D49" s="4" t="s">
        <v>18</v>
      </c>
      <c r="E49" s="9">
        <v>920</v>
      </c>
      <c r="F49" s="9">
        <v>0</v>
      </c>
      <c r="G49" s="13">
        <f t="shared" si="2"/>
        <v>0</v>
      </c>
    </row>
    <row r="50" spans="1:7" ht="15" customHeight="1">
      <c r="A50" s="3"/>
      <c r="B50" s="17" t="s">
        <v>84</v>
      </c>
      <c r="C50" s="18"/>
      <c r="D50" s="10"/>
      <c r="E50" s="11"/>
      <c r="F50" s="11"/>
      <c r="G50" s="14">
        <f>G44+G45+G46+G47+G48+G49</f>
        <v>0</v>
      </c>
    </row>
    <row r="51" spans="1:7" ht="12.75" customHeight="1">
      <c r="A51" s="2"/>
      <c r="B51" s="21" t="s">
        <v>62</v>
      </c>
      <c r="C51" s="22"/>
      <c r="D51" s="22"/>
      <c r="E51" s="22"/>
      <c r="F51" s="22"/>
      <c r="G51" s="23"/>
    </row>
    <row r="52" spans="1:7" ht="42.75" customHeight="1">
      <c r="A52" s="3">
        <v>31</v>
      </c>
      <c r="B52" s="4" t="s">
        <v>63</v>
      </c>
      <c r="C52" s="4" t="s">
        <v>64</v>
      </c>
      <c r="D52" s="4" t="s">
        <v>18</v>
      </c>
      <c r="E52" s="9">
        <v>94</v>
      </c>
      <c r="F52" s="9">
        <v>0</v>
      </c>
      <c r="G52" s="13">
        <f>E52*F52</f>
        <v>0</v>
      </c>
    </row>
    <row r="53" spans="1:7" ht="25.5" customHeight="1">
      <c r="A53" s="3">
        <v>32</v>
      </c>
      <c r="B53" s="4" t="s">
        <v>65</v>
      </c>
      <c r="C53" s="4" t="s">
        <v>66</v>
      </c>
      <c r="D53" s="4" t="s">
        <v>22</v>
      </c>
      <c r="E53" s="9">
        <v>3</v>
      </c>
      <c r="F53" s="9">
        <v>0</v>
      </c>
      <c r="G53" s="13">
        <f>E53*F53</f>
        <v>0</v>
      </c>
    </row>
    <row r="54" spans="1:7" ht="22.5" customHeight="1">
      <c r="A54" s="3">
        <v>33</v>
      </c>
      <c r="B54" s="4" t="s">
        <v>65</v>
      </c>
      <c r="C54" s="4" t="s">
        <v>67</v>
      </c>
      <c r="D54" s="4" t="s">
        <v>22</v>
      </c>
      <c r="E54" s="9">
        <v>5</v>
      </c>
      <c r="F54" s="9">
        <v>0</v>
      </c>
      <c r="G54" s="13">
        <f>E54*F54</f>
        <v>0</v>
      </c>
    </row>
    <row r="55" spans="1:7" ht="12.75" customHeight="1">
      <c r="A55" s="3"/>
      <c r="B55" s="17" t="s">
        <v>85</v>
      </c>
      <c r="C55" s="18"/>
      <c r="D55" s="18"/>
      <c r="E55" s="18"/>
      <c r="F55" s="27"/>
      <c r="G55" s="14">
        <f>G52+G53+G54</f>
        <v>0</v>
      </c>
    </row>
    <row r="56" spans="1:7" ht="9" customHeight="1">
      <c r="A56" s="24"/>
      <c r="B56" s="25"/>
      <c r="C56" s="25"/>
      <c r="D56" s="25"/>
      <c r="E56" s="25"/>
      <c r="F56" s="25"/>
      <c r="G56" s="26"/>
    </row>
    <row r="57" spans="1:7" ht="12.75">
      <c r="A57" s="21" t="s">
        <v>76</v>
      </c>
      <c r="B57" s="22"/>
      <c r="C57" s="22"/>
      <c r="D57" s="22"/>
      <c r="E57" s="22"/>
      <c r="F57" s="23"/>
      <c r="G57" s="15">
        <f>G18+G23+G27+G36+G42+G50+G55</f>
        <v>0</v>
      </c>
    </row>
    <row r="58" spans="1:7" ht="12.75">
      <c r="A58" s="21" t="s">
        <v>77</v>
      </c>
      <c r="B58" s="22"/>
      <c r="C58" s="22"/>
      <c r="D58" s="22"/>
      <c r="E58" s="22"/>
      <c r="F58" s="23"/>
      <c r="G58" s="15">
        <f>G57*0.23</f>
        <v>0</v>
      </c>
    </row>
    <row r="59" spans="1:7" ht="12.75">
      <c r="A59" s="21" t="s">
        <v>78</v>
      </c>
      <c r="B59" s="22"/>
      <c r="C59" s="22"/>
      <c r="D59" s="22"/>
      <c r="E59" s="22"/>
      <c r="F59" s="23"/>
      <c r="G59" s="15">
        <f>G57+G58</f>
        <v>0</v>
      </c>
    </row>
  </sheetData>
  <sheetProtection/>
  <mergeCells count="28">
    <mergeCell ref="A4:A6"/>
    <mergeCell ref="E4:E6"/>
    <mergeCell ref="E1:G1"/>
    <mergeCell ref="A2:G2"/>
    <mergeCell ref="B36:C36"/>
    <mergeCell ref="B27:C27"/>
    <mergeCell ref="B28:G28"/>
    <mergeCell ref="B4:B6"/>
    <mergeCell ref="C4:C6"/>
    <mergeCell ref="D4:D6"/>
    <mergeCell ref="B55:F55"/>
    <mergeCell ref="A58:F58"/>
    <mergeCell ref="D18:F18"/>
    <mergeCell ref="B8:G8"/>
    <mergeCell ref="B9:G9"/>
    <mergeCell ref="B19:G19"/>
    <mergeCell ref="B37:G37"/>
    <mergeCell ref="B24:G24"/>
    <mergeCell ref="B50:C50"/>
    <mergeCell ref="B42:C42"/>
    <mergeCell ref="A3:G3"/>
    <mergeCell ref="B18:C18"/>
    <mergeCell ref="B23:C23"/>
    <mergeCell ref="A59:F59"/>
    <mergeCell ref="B43:G43"/>
    <mergeCell ref="B51:G51"/>
    <mergeCell ref="A57:F57"/>
    <mergeCell ref="A56:G56"/>
  </mergeCells>
  <printOptions/>
  <pageMargins left="0.75" right="0.75" top="1" bottom="1" header="0.5" footer="0.5"/>
  <pageSetup horizontalDpi="600" verticalDpi="600" orientation="portrait" paperSize="9" scale="78" r:id="rId1"/>
  <rowBreaks count="1" manualBreakCount="1">
    <brk id="29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jerzyz</cp:lastModifiedBy>
  <cp:lastPrinted>2017-07-04T06:30:33Z</cp:lastPrinted>
  <dcterms:created xsi:type="dcterms:W3CDTF">2015-12-07T09:52:11Z</dcterms:created>
  <dcterms:modified xsi:type="dcterms:W3CDTF">2017-07-05T11:35:17Z</dcterms:modified>
  <cp:category/>
  <cp:version/>
  <cp:contentType/>
  <cp:contentStatus/>
</cp:coreProperties>
</file>