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7\Zad. 16 Przebudowa drogi powiatowej nr 3527W Antoniówka - Groszowice - Piotrowice (II Etap)\"/>
    </mc:Choice>
  </mc:AlternateContent>
  <bookViews>
    <workbookView xWindow="0" yWindow="60" windowWidth="10512" windowHeight="5196"/>
  </bookViews>
  <sheets>
    <sheet name="od 1400 do 2400" sheetId="5" r:id="rId1"/>
  </sheets>
  <calcPr calcId="152511" fullPrecision="0"/>
</workbook>
</file>

<file path=xl/calcChain.xml><?xml version="1.0" encoding="utf-8"?>
<calcChain xmlns="http://schemas.openxmlformats.org/spreadsheetml/2006/main">
  <c r="G24" i="5" l="1"/>
  <c r="A12" i="5" l="1"/>
  <c r="A13" i="5" s="1"/>
  <c r="A14" i="5" s="1"/>
  <c r="A15" i="5" s="1"/>
  <c r="A17" i="5" s="1"/>
  <c r="A20" i="5" s="1"/>
  <c r="A21" i="5" s="1"/>
  <c r="A22" i="5" s="1"/>
  <c r="A23" i="5" s="1"/>
  <c r="A28" i="5" s="1"/>
  <c r="A30" i="5" s="1"/>
  <c r="A33" i="5" s="1"/>
  <c r="A35" i="5" s="1"/>
  <c r="A37" i="5" s="1"/>
  <c r="A39" i="5" s="1"/>
  <c r="A41" i="5" l="1"/>
  <c r="A42" i="5" s="1"/>
  <c r="A44" i="5" s="1"/>
  <c r="A45" i="5" s="1"/>
  <c r="A48" i="5" s="1"/>
  <c r="A53" i="5" s="1"/>
  <c r="A54" i="5" s="1"/>
  <c r="A55" i="5" s="1"/>
  <c r="A56" i="5" s="1"/>
  <c r="A57" i="5" s="1"/>
  <c r="A58" i="5" s="1"/>
  <c r="A59" i="5" s="1"/>
  <c r="A62" i="5" s="1"/>
  <c r="A64" i="5" s="1"/>
  <c r="A65" i="5" s="1"/>
  <c r="A66" i="5" s="1"/>
  <c r="A67" i="5" s="1"/>
  <c r="A68" i="5" s="1"/>
  <c r="A70" i="5" s="1"/>
  <c r="A73" i="5" s="1"/>
  <c r="A74" i="5" s="1"/>
  <c r="A75" i="5" s="1"/>
  <c r="A77" i="5" s="1"/>
  <c r="G57" i="5"/>
  <c r="G56" i="5"/>
  <c r="G55" i="5" l="1"/>
  <c r="G23" i="5"/>
  <c r="G22" i="5"/>
  <c r="G19" i="5" l="1"/>
  <c r="G68" i="5" l="1"/>
  <c r="G70" i="5"/>
  <c r="G77" i="5"/>
  <c r="G75" i="5"/>
  <c r="G73" i="5"/>
  <c r="G74" i="5"/>
  <c r="G35" i="5"/>
  <c r="G17" i="5"/>
  <c r="G15" i="5"/>
  <c r="G14" i="5"/>
  <c r="G13" i="5"/>
  <c r="G12" i="5"/>
  <c r="G10" i="5"/>
  <c r="G67" i="5"/>
  <c r="G45" i="5"/>
  <c r="G44" i="5"/>
  <c r="G64" i="5"/>
  <c r="G62" i="5"/>
  <c r="G59" i="5"/>
  <c r="G58" i="5"/>
  <c r="G54" i="5"/>
  <c r="G53" i="5"/>
  <c r="G25" i="5"/>
  <c r="G21" i="5"/>
  <c r="G20" i="5"/>
  <c r="G30" i="5"/>
  <c r="G28" i="5"/>
  <c r="G48" i="5"/>
  <c r="G65" i="5"/>
  <c r="G66" i="5"/>
  <c r="G39" i="5"/>
  <c r="G33" i="5"/>
  <c r="G37" i="5"/>
  <c r="G41" i="5"/>
  <c r="G42" i="5"/>
  <c r="G50" i="5"/>
  <c r="G78" i="5" l="1"/>
  <c r="G80" i="5" s="1"/>
  <c r="G79" i="5" s="1"/>
</calcChain>
</file>

<file path=xl/sharedStrings.xml><?xml version="1.0" encoding="utf-8"?>
<sst xmlns="http://schemas.openxmlformats.org/spreadsheetml/2006/main" count="297" uniqueCount="123">
  <si>
    <t>Numer ST</t>
  </si>
  <si>
    <t xml:space="preserve">Wyszczególnienie elementów rozliczeniowych </t>
  </si>
  <si>
    <t>J.M.</t>
  </si>
  <si>
    <t>Ilość</t>
  </si>
  <si>
    <t>Cena Jed.-  PLN</t>
  </si>
  <si>
    <t>Wartość [PLN]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</si>
  <si>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</si>
  <si>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</si>
  <si>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</si>
  <si>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</si>
  <si>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</si>
  <si>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</si>
  <si>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</si>
  <si>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</si>
  <si>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</si>
  <si>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</si>
  <si>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</si>
  <si>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</si>
  <si>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</si>
  <si>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</si>
  <si>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</si>
  <si>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</si>
  <si>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</si>
  <si>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</si>
  <si>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</si>
  <si>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</si>
  <si>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</si>
  <si>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</si>
  <si>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</si>
  <si>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</si>
  <si>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</si>
  <si>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</si>
  <si>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</si>
  <si>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</si>
  <si>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</si>
  <si>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</si>
  <si>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</si>
  <si>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</si>
  <si>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</si>
  <si>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</si>
  <si>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</si>
  <si>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</si>
  <si>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</si>
  <si>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NAWIERZCHNIE Z BETONU ASFALTOWEGO</t>
  </si>
  <si>
    <t>D-04.07.01</t>
  </si>
  <si>
    <t>Podbudowa zasadnicza gr. 9 cm</t>
  </si>
  <si>
    <t>D-05.03.05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</si>
  <si>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</si>
  <si>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</si>
  <si>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</si>
  <si>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</si>
  <si>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</si>
  <si>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</si>
  <si>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</si>
  <si>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</si>
  <si>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</si>
  <si>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</si>
  <si>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</si>
  <si>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</si>
  <si>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</si>
  <si>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</si>
  <si>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</si>
  <si>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</si>
  <si>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</si>
  <si>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</si>
  <si>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</si>
  <si>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</si>
  <si>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</si>
  <si>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</si>
  <si>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</si>
  <si>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</si>
  <si>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</si>
  <si>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</si>
  <si>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</si>
  <si>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</si>
  <si>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</si>
  <si>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</si>
  <si>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</si>
  <si>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</si>
  <si>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>LP</t>
  </si>
  <si>
    <t>Usunięcie warstwy ziemi urodzajnej (humusu); grubość warstwy do 15 cm (na zjazdach i poboczu) wraz z wywozem na odkład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</si>
  <si>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</si>
  <si>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</si>
  <si>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</si>
  <si>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</si>
  <si>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Formowanie nasypów (wymiana gruntu G3 i G4) z gruntu kat. I-II dostarczonego spoza terenu budowy</t>
  </si>
  <si>
    <t xml:space="preserve">Płyty z wypustkami przy przejściach   </t>
  </si>
  <si>
    <t>D.05.03.23</t>
  </si>
  <si>
    <t>D.10.11.01</t>
  </si>
  <si>
    <t>Rury osłonowe do zabezpieczenia sieci podziemnych</t>
  </si>
  <si>
    <t>Mechaniczne rozebranie zjazdów z kostki betonowej</t>
  </si>
  <si>
    <t>Rozebranie przepustów rurowych  wraz ze sciankami - rury betonowe o średnicy 60 cm</t>
  </si>
  <si>
    <t>Ustawienie słupków stalowych dla znaków drogowych</t>
  </si>
  <si>
    <t>Przymocowanie tarcz znaków  drogowych odblaskowych do gotowych słupków zgodnie z  projektem  stałej organizacji ruchu</t>
  </si>
  <si>
    <t>D-03.02.01</t>
  </si>
  <si>
    <t>Studzienka ściekowa nad przepustem</t>
  </si>
  <si>
    <t>D.03.02.01</t>
  </si>
  <si>
    <t>Studzienka ściekowa uliczna fi 500 mm z osadnikiem  bez  syfonu</t>
  </si>
  <si>
    <t>Wartość podatku VAT 23%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</si>
  <si>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</si>
  <si>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</si>
  <si>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</si>
  <si>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 xml:space="preserve">Wykopy oraz przekopy na odkład w gruncie kat. I-IV z transportem urobku  w obrębie lub poza teren budowy </t>
  </si>
  <si>
    <t>Przykanalik z  rur PVC łączone  na wcisk  fi  200 mm wraz  z  zabezpieczeniem wylotu  do  rowu</t>
  </si>
  <si>
    <t>Mechaniczne malowanie linii segregacyjnych i krawędziowych ciągłych  i przerywanych na jezdni farbą chlorokauczukową wg Projektu stałej organizacji ruchu</t>
  </si>
  <si>
    <t xml:space="preserve">Kruszywo  łamane stabilizowane mechanicznie - warstwa  o grubości po zagęszczeniu 10 cm, pobocze                                                                                                          </t>
  </si>
  <si>
    <t xml:space="preserve">Mechaniczne wykonanie koryta na całej szerokości jezdni, zjazdów i  chodników w gruncie kat. I-IV z profilowaniem i zagęszczeniem podłoża                                                          </t>
  </si>
  <si>
    <t>Wykonanie warstwy mrozoochronnej z piasku, zagęszczonej mechanicznie, grubość warstwy 10 cm na odcinku od km 1+400 do km 2+400</t>
  </si>
  <si>
    <t xml:space="preserve">Wykonanie podbudowy z kruszywa łamanego stabilizowanego mechanicznie 0/31,5 mm, grubość warstwy 20 cm ,                                                                                           </t>
  </si>
  <si>
    <t xml:space="preserve">Grunt stabilizowany  cementem  Rm= 5 Mpa (zjazdy indywidualne)                           </t>
  </si>
  <si>
    <t xml:space="preserve">Nawierzchnia z betonu asfaltowego, AC 11S - warstwa ścieralna - grubość po zagęszczeniu 4 cm, w tym:                                                                                    </t>
  </si>
  <si>
    <t>Przymocowanie tarcz znaków  drogowych odblaskowych do gotowych słupków zgodnie z  projektem  stałej organizacji ruchu typ  2</t>
  </si>
  <si>
    <t>Rozebranie słupków (masztów) do znaków drogowych</t>
  </si>
  <si>
    <t>Zdjęcie tarcz (tablic) znaków drogowych</t>
  </si>
  <si>
    <t>Przebudowa drogi powiatowej nr 3527W Antoniówka - Groszowice - Piotrowice (II Etap)</t>
  </si>
  <si>
    <t>od km 1+400 do km 2+400, odcinek długości  1000,00 m</t>
  </si>
  <si>
    <t>KOSZTORYS OFERTOWY</t>
  </si>
  <si>
    <t xml:space="preserve">Formularz 2.2 do SIWZ </t>
  </si>
  <si>
    <t>Wartość kosztorysowa robót bez podatku VAT</t>
  </si>
  <si>
    <t>Wartość kosztorysowa robót z podatkiem VAT</t>
  </si>
  <si>
    <t xml:space="preserve">Podbudowa zasadnicza z betonu asfaltowego, AC 16W - grubość po zagęszczeniu 9cm </t>
  </si>
  <si>
    <t xml:space="preserve">Kostka betonowa gr. 6 cm  (chodnik)        </t>
  </si>
  <si>
    <t>Kostka betonowa gr. 8 cm (zjazdy)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</si>
</sst>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8" fillId="0" borderId="17" xfId="261" applyNumberFormat="1" applyFont="1" applyFill="1" applyBorder="1" applyAlignment="1" applyProtection="1">
      <alignment horizontal="center" vertical="center"/>
    </xf>
    <xf numFmtId="1" fontId="46" fillId="0" borderId="10" xfId="272" applyNumberFormat="1" applyFont="1" applyFill="1" applyBorder="1" applyAlignment="1">
      <alignment horizontal="center" vertical="center" wrapText="1"/>
    </xf>
    <xf numFmtId="1" fontId="47" fillId="0" borderId="10" xfId="272" applyNumberFormat="1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center" vertical="center" wrapText="1"/>
    </xf>
    <xf numFmtId="0" fontId="49" fillId="46" borderId="10" xfId="272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left" vertical="center" wrapText="1"/>
    </xf>
    <xf numFmtId="4" fontId="50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horizontal="center" vertical="center"/>
    </xf>
    <xf numFmtId="0" fontId="46" fillId="46" borderId="10" xfId="257" applyNumberFormat="1" applyFont="1" applyFill="1" applyBorder="1" applyAlignment="1" applyProtection="1">
      <alignment vertical="center" wrapText="1"/>
    </xf>
    <xf numFmtId="0" fontId="46" fillId="0" borderId="10" xfId="272" applyFont="1" applyFill="1" applyBorder="1" applyAlignment="1">
      <alignment horizontal="center" vertical="center"/>
    </xf>
    <xf numFmtId="0" fontId="49" fillId="0" borderId="10" xfId="272" applyFont="1" applyFill="1" applyBorder="1" applyAlignment="1">
      <alignment horizontal="center" vertical="center" wrapText="1"/>
    </xf>
    <xf numFmtId="0" fontId="47" fillId="0" borderId="10" xfId="272" applyFont="1" applyFill="1" applyBorder="1" applyAlignment="1">
      <alignment horizontal="left" vertical="center" wrapText="1"/>
    </xf>
    <xf numFmtId="166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167" fontId="44" fillId="0" borderId="10" xfId="255" applyNumberFormat="1" applyFont="1" applyFill="1" applyBorder="1" applyAlignment="1">
      <alignment horizontal="center" vertical="center"/>
    </xf>
    <xf numFmtId="4" fontId="47" fillId="0" borderId="10" xfId="261" applyNumberFormat="1" applyFont="1" applyFill="1" applyBorder="1" applyAlignment="1" applyProtection="1">
      <alignment horizontal="center" vertical="center"/>
    </xf>
    <xf numFmtId="0" fontId="46" fillId="46" borderId="10" xfId="272" applyFont="1" applyFill="1" applyBorder="1" applyAlignment="1">
      <alignment horizontal="center" vertical="center"/>
    </xf>
    <xf numFmtId="0" fontId="46" fillId="48" borderId="10" xfId="272" applyFont="1" applyFill="1" applyBorder="1" applyAlignment="1">
      <alignment horizontal="center" vertical="center"/>
    </xf>
    <xf numFmtId="3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4" fontId="44" fillId="0" borderId="10" xfId="255" applyNumberFormat="1" applyFont="1" applyFill="1" applyBorder="1" applyAlignment="1">
      <alignment horizontal="center" vertical="center"/>
    </xf>
    <xf numFmtId="4" fontId="47" fillId="0" borderId="10" xfId="255" applyNumberFormat="1" applyFont="1" applyFill="1" applyBorder="1" applyAlignment="1">
      <alignment horizontal="center" vertical="center"/>
    </xf>
    <xf numFmtId="0" fontId="49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vertical="center" wrapText="1"/>
    </xf>
    <xf numFmtId="4" fontId="43" fillId="46" borderId="10" xfId="261" applyNumberFormat="1" applyFont="1" applyFill="1" applyBorder="1" applyAlignment="1" applyProtection="1">
      <alignment horizontal="center" vertical="center"/>
    </xf>
    <xf numFmtId="166" fontId="47" fillId="0" borderId="10" xfId="272" applyNumberFormat="1" applyFont="1" applyFill="1" applyBorder="1" applyAlignment="1">
      <alignment horizontal="center" vertical="center" wrapText="1"/>
    </xf>
    <xf numFmtId="4" fontId="44" fillId="0" borderId="10" xfId="255" applyNumberFormat="1" applyFont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left" vertical="center" wrapText="1"/>
    </xf>
    <xf numFmtId="0" fontId="47" fillId="0" borderId="10" xfId="261" applyNumberFormat="1" applyFont="1" applyFill="1" applyBorder="1" applyAlignment="1" applyProtection="1">
      <alignment horizontal="center" vertical="center"/>
    </xf>
    <xf numFmtId="0" fontId="49" fillId="0" borderId="10" xfId="257" applyNumberFormat="1" applyFont="1" applyFill="1" applyBorder="1" applyAlignment="1" applyProtection="1">
      <alignment horizontal="center" vertical="center"/>
    </xf>
    <xf numFmtId="0" fontId="47" fillId="0" borderId="10" xfId="257" applyNumberFormat="1" applyFont="1" applyFill="1" applyBorder="1" applyAlignment="1" applyProtection="1">
      <alignment vertical="center" wrapText="1"/>
    </xf>
    <xf numFmtId="0" fontId="46" fillId="46" borderId="10" xfId="268" applyNumberFormat="1" applyFont="1" applyFill="1" applyBorder="1" applyAlignment="1" applyProtection="1">
      <alignment horizontal="center" vertical="center"/>
    </xf>
    <xf numFmtId="0" fontId="49" fillId="46" borderId="10" xfId="268" applyNumberFormat="1" applyFont="1" applyFill="1" applyBorder="1" applyAlignment="1" applyProtection="1">
      <alignment horizontal="center" vertical="center"/>
    </xf>
    <xf numFmtId="0" fontId="46" fillId="46" borderId="10" xfId="268" applyFont="1" applyFill="1" applyBorder="1" applyAlignment="1">
      <alignment vertical="center" wrapText="1"/>
    </xf>
    <xf numFmtId="0" fontId="46" fillId="0" borderId="10" xfId="268" applyFont="1" applyFill="1" applyBorder="1" applyAlignment="1">
      <alignment horizontal="center" vertical="center"/>
    </xf>
    <xf numFmtId="0" fontId="49" fillId="0" borderId="10" xfId="268" applyNumberFormat="1" applyFont="1" applyFill="1" applyBorder="1" applyAlignment="1" applyProtection="1">
      <alignment horizontal="center" vertical="center"/>
    </xf>
    <xf numFmtId="0" fontId="47" fillId="0" borderId="10" xfId="268" applyNumberFormat="1" applyFont="1" applyFill="1" applyBorder="1" applyAlignment="1" applyProtection="1">
      <alignment vertical="center" wrapText="1"/>
    </xf>
    <xf numFmtId="166" fontId="47" fillId="0" borderId="10" xfId="268" applyNumberFormat="1" applyFont="1" applyFill="1" applyBorder="1" applyAlignment="1">
      <alignment horizontal="center" vertical="center" wrapText="1"/>
    </xf>
    <xf numFmtId="0" fontId="46" fillId="46" borderId="10" xfId="268" applyFont="1" applyFill="1" applyBorder="1" applyAlignment="1">
      <alignment horizontal="center" vertical="center"/>
    </xf>
    <xf numFmtId="0" fontId="46" fillId="46" borderId="10" xfId="268" applyNumberFormat="1" applyFont="1" applyFill="1" applyBorder="1" applyAlignment="1" applyProtection="1">
      <alignment vertical="center" wrapText="1"/>
    </xf>
    <xf numFmtId="0" fontId="46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vertical="center" wrapText="1"/>
    </xf>
    <xf numFmtId="0" fontId="46" fillId="46" borderId="10" xfId="272" applyFont="1" applyFill="1" applyBorder="1" applyAlignment="1" applyProtection="1">
      <alignment horizontal="center" vertical="center" wrapText="1"/>
      <protection locked="0"/>
    </xf>
    <xf numFmtId="3" fontId="49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61" applyNumberFormat="1" applyFont="1" applyFill="1" applyBorder="1" applyAlignment="1" applyProtection="1">
      <alignment vertical="center" wrapText="1"/>
    </xf>
    <xf numFmtId="0" fontId="49" fillId="46" borderId="10" xfId="264" applyNumberFormat="1" applyFont="1" applyFill="1" applyBorder="1" applyAlignment="1" applyProtection="1">
      <alignment horizontal="center" vertical="center"/>
    </xf>
    <xf numFmtId="0" fontId="49" fillId="0" borderId="10" xfId="264" applyNumberFormat="1" applyFont="1" applyFill="1" applyBorder="1" applyAlignment="1" applyProtection="1">
      <alignment horizontal="center" vertical="center"/>
    </xf>
    <xf numFmtId="0" fontId="49" fillId="46" borderId="10" xfId="268" applyFont="1" applyFill="1" applyBorder="1" applyAlignment="1">
      <alignment horizontal="center" vertical="center" wrapText="1"/>
    </xf>
    <xf numFmtId="0" fontId="49" fillId="0" borderId="10" xfId="268" applyFont="1" applyFill="1" applyBorder="1" applyAlignment="1">
      <alignment horizontal="center" vertical="center" wrapText="1"/>
    </xf>
    <xf numFmtId="166" fontId="47" fillId="0" borderId="10" xfId="268" applyNumberFormat="1" applyFont="1" applyFill="1" applyBorder="1" applyAlignment="1">
      <alignment horizontal="left" vertical="center" wrapText="1"/>
    </xf>
    <xf numFmtId="4" fontId="47" fillId="0" borderId="10" xfId="255" applyNumberFormat="1" applyFont="1" applyBorder="1" applyAlignment="1">
      <alignment horizontal="center" vertical="center"/>
    </xf>
    <xf numFmtId="0" fontId="49" fillId="0" borderId="10" xfId="261" applyNumberFormat="1" applyFont="1" applyFill="1" applyBorder="1" applyAlignment="1" applyProtection="1">
      <alignment horizontal="center" vertical="center"/>
    </xf>
    <xf numFmtId="0" fontId="47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horizontal="left" vertical="center" wrapText="1"/>
    </xf>
    <xf numFmtId="166" fontId="46" fillId="46" borderId="10" xfId="268" applyNumberFormat="1" applyFont="1" applyFill="1" applyBorder="1" applyAlignment="1">
      <alignment horizontal="left" vertical="center" wrapText="1"/>
    </xf>
    <xf numFmtId="0" fontId="49" fillId="46" borderId="10" xfId="261" applyFont="1" applyFill="1" applyBorder="1" applyAlignment="1">
      <alignment horizontal="center" vertical="center"/>
    </xf>
    <xf numFmtId="0" fontId="49" fillId="0" borderId="10" xfId="261" applyFont="1" applyFill="1" applyBorder="1" applyAlignment="1">
      <alignment horizontal="center" vertical="center"/>
    </xf>
    <xf numFmtId="0" fontId="49" fillId="0" borderId="10" xfId="264" applyFont="1" applyFill="1" applyBorder="1" applyAlignment="1">
      <alignment horizontal="center" vertical="center"/>
    </xf>
    <xf numFmtId="0" fontId="49" fillId="46" borderId="10" xfId="264" applyFont="1" applyFill="1" applyBorder="1" applyAlignment="1">
      <alignment horizontal="center" vertical="center"/>
    </xf>
    <xf numFmtId="0" fontId="49" fillId="46" borderId="10" xfId="258" applyNumberFormat="1" applyFont="1" applyFill="1" applyBorder="1" applyAlignment="1" applyProtection="1">
      <alignment horizontal="center" vertical="center"/>
    </xf>
    <xf numFmtId="0" fontId="49" fillId="0" borderId="10" xfId="258" applyNumberFormat="1" applyFont="1" applyFill="1" applyBorder="1" applyAlignment="1" applyProtection="1">
      <alignment horizontal="center" vertical="center"/>
    </xf>
    <xf numFmtId="166" fontId="46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47" fillId="0" borderId="10" xfId="272" applyFont="1" applyFill="1" applyBorder="1" applyAlignment="1">
      <alignment horizontal="center" vertical="center"/>
    </xf>
    <xf numFmtId="0" fontId="46" fillId="46" borderId="10" xfId="255" applyFont="1" applyFill="1" applyBorder="1" applyAlignment="1">
      <alignment horizontal="center" vertical="center"/>
    </xf>
    <xf numFmtId="0" fontId="49" fillId="46" borderId="10" xfId="255" applyFont="1" applyFill="1" applyBorder="1" applyAlignment="1">
      <alignment horizontal="center" vertical="center"/>
    </xf>
    <xf numFmtId="0" fontId="49" fillId="46" borderId="10" xfId="254" applyFont="1" applyFill="1" applyBorder="1" applyAlignment="1">
      <alignment horizontal="center" vertical="center"/>
    </xf>
    <xf numFmtId="0" fontId="49" fillId="0" borderId="10" xfId="254" applyFont="1" applyFill="1" applyBorder="1" applyAlignment="1">
      <alignment horizontal="center" vertical="center"/>
    </xf>
    <xf numFmtId="0" fontId="47" fillId="0" borderId="10" xfId="255" applyFont="1" applyBorder="1" applyAlignment="1">
      <alignment horizontal="center" vertical="center"/>
    </xf>
    <xf numFmtId="0" fontId="47" fillId="0" borderId="10" xfId="261" applyFont="1" applyFill="1" applyBorder="1" applyAlignment="1">
      <alignment horizontal="left" vertical="center" wrapText="1"/>
    </xf>
    <xf numFmtId="0" fontId="47" fillId="0" borderId="10" xfId="255" applyFont="1" applyBorder="1" applyAlignment="1">
      <alignment horizontal="left" vertical="center" wrapText="1"/>
    </xf>
    <xf numFmtId="4" fontId="52" fillId="0" borderId="11" xfId="0" applyNumberFormat="1" applyFont="1" applyBorder="1"/>
    <xf numFmtId="0" fontId="48" fillId="0" borderId="17" xfId="272" applyFont="1" applyFill="1" applyBorder="1" applyAlignment="1">
      <alignment horizontal="center" vertical="center" wrapText="1"/>
    </xf>
    <xf numFmtId="0" fontId="50" fillId="0" borderId="17" xfId="272" applyFont="1" applyFill="1" applyBorder="1" applyAlignment="1">
      <alignment horizontal="center" vertical="center" wrapText="1"/>
    </xf>
    <xf numFmtId="4" fontId="48" fillId="0" borderId="17" xfId="272" applyNumberFormat="1" applyFont="1" applyFill="1" applyBorder="1" applyAlignment="1">
      <alignment horizontal="center" vertical="center" wrapText="1"/>
    </xf>
    <xf numFmtId="4" fontId="48" fillId="0" borderId="17" xfId="261" applyNumberFormat="1" applyFont="1" applyFill="1" applyBorder="1" applyAlignment="1" applyProtection="1">
      <alignment horizontal="center" vertical="center" wrapText="1"/>
    </xf>
    <xf numFmtId="0" fontId="49" fillId="0" borderId="18" xfId="272" applyFont="1" applyFill="1" applyBorder="1" applyAlignment="1">
      <alignment vertical="center" wrapText="1"/>
    </xf>
    <xf numFmtId="4" fontId="47" fillId="47" borderId="10" xfId="255" applyNumberFormat="1" applyFont="1" applyFill="1" applyBorder="1" applyAlignment="1">
      <alignment horizontal="right" vertical="center"/>
    </xf>
    <xf numFmtId="4" fontId="47" fillId="47" borderId="10" xfId="255" applyNumberFormat="1" applyFont="1" applyFill="1" applyBorder="1" applyAlignment="1">
      <alignment vertical="center"/>
    </xf>
    <xf numFmtId="4" fontId="50" fillId="0" borderId="0" xfId="0" applyNumberFormat="1" applyFont="1" applyAlignment="1">
      <alignment horizontal="center" vertical="center"/>
    </xf>
    <xf numFmtId="4" fontId="47" fillId="49" borderId="10" xfId="255" applyNumberFormat="1" applyFont="1" applyFill="1" applyBorder="1" applyAlignment="1">
      <alignment horizontal="center" vertical="center"/>
    </xf>
    <xf numFmtId="0" fontId="49" fillId="49" borderId="10" xfId="272" applyFont="1" applyFill="1" applyBorder="1" applyAlignment="1">
      <alignment horizontal="center" vertical="center" wrapText="1"/>
    </xf>
    <xf numFmtId="166" fontId="47" fillId="49" borderId="10" xfId="272" applyNumberFormat="1" applyFont="1" applyFill="1" applyBorder="1" applyAlignment="1">
      <alignment horizontal="left" vertical="center" wrapText="1"/>
    </xf>
    <xf numFmtId="166" fontId="47" fillId="49" borderId="10" xfId="272" applyNumberFormat="1" applyFont="1" applyFill="1" applyBorder="1" applyAlignment="1">
      <alignment horizontal="center" vertical="center" wrapText="1"/>
    </xf>
    <xf numFmtId="4" fontId="44" fillId="49" borderId="10" xfId="255" applyNumberFormat="1" applyFont="1" applyFill="1" applyBorder="1" applyAlignment="1">
      <alignment horizontal="center" vertical="center"/>
    </xf>
    <xf numFmtId="4" fontId="47" fillId="49" borderId="10" xfId="255" applyNumberFormat="1" applyFont="1" applyFill="1" applyBorder="1" applyAlignment="1">
      <alignment vertical="center"/>
    </xf>
    <xf numFmtId="0" fontId="47" fillId="0" borderId="11" xfId="349" quotePrefix="1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52" fillId="0" borderId="14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350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rmalny_Tabela zbiorcza cz.1 (0030-0035)" xfId="349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C67" sqref="C67"/>
    </sheetView>
  </sheetViews>
  <sheetFormatPr defaultColWidth="9.88671875" defaultRowHeight="14.4"/>
  <cols>
    <col min="1" max="1" width="7.33203125" customWidth="1"/>
    <col min="3" max="3" width="58.33203125" customWidth="1"/>
    <col min="4" max="4" width="9.88671875" style="1"/>
    <col min="5" max="5" width="9.88671875" style="2"/>
    <col min="6" max="6" width="9.88671875" style="1"/>
    <col min="7" max="7" width="15.5546875" style="1" customWidth="1"/>
  </cols>
  <sheetData>
    <row r="1" spans="1:7">
      <c r="A1" s="88"/>
      <c r="B1" s="89"/>
      <c r="C1" s="89"/>
      <c r="D1" s="90"/>
      <c r="E1" s="97" t="s">
        <v>117</v>
      </c>
      <c r="F1" s="97"/>
      <c r="G1" s="98"/>
    </row>
    <row r="2" spans="1:7" ht="18">
      <c r="A2" s="91"/>
      <c r="B2" s="99" t="s">
        <v>116</v>
      </c>
      <c r="C2" s="100"/>
      <c r="D2" s="100"/>
      <c r="E2" s="100"/>
      <c r="F2" s="100"/>
      <c r="G2" s="92"/>
    </row>
    <row r="3" spans="1:7" ht="24.75" customHeight="1">
      <c r="A3" s="101" t="s">
        <v>114</v>
      </c>
      <c r="B3" s="102"/>
      <c r="C3" s="102"/>
      <c r="D3" s="102"/>
      <c r="E3" s="102"/>
      <c r="F3" s="102"/>
      <c r="G3" s="103"/>
    </row>
    <row r="4" spans="1:7" ht="23.25" customHeight="1">
      <c r="A4" s="101" t="s">
        <v>115</v>
      </c>
      <c r="B4" s="102"/>
      <c r="C4" s="102"/>
      <c r="D4" s="102"/>
      <c r="E4" s="102"/>
      <c r="F4" s="102"/>
      <c r="G4" s="103"/>
    </row>
    <row r="5" spans="1:7">
      <c r="A5" s="104"/>
      <c r="B5" s="104"/>
      <c r="C5" s="104"/>
      <c r="D5" s="104"/>
      <c r="E5" s="104"/>
      <c r="F5" s="104"/>
      <c r="G5" s="104"/>
    </row>
    <row r="6" spans="1:7" ht="27.6">
      <c r="A6" s="73" t="s">
        <v>79</v>
      </c>
      <c r="B6" s="74" t="s">
        <v>0</v>
      </c>
      <c r="C6" s="73" t="s">
        <v>1</v>
      </c>
      <c r="D6" s="75" t="s">
        <v>2</v>
      </c>
      <c r="E6" s="75" t="s">
        <v>3</v>
      </c>
      <c r="F6" s="76" t="s">
        <v>4</v>
      </c>
      <c r="G6" s="3" t="s">
        <v>5</v>
      </c>
    </row>
    <row r="7" spans="1:7">
      <c r="A7" s="4">
        <v>1</v>
      </c>
      <c r="B7" s="5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>
      <c r="A8" s="6"/>
      <c r="B8" s="7"/>
      <c r="C8" s="8" t="s">
        <v>6</v>
      </c>
      <c r="D8" s="9" t="s">
        <v>7</v>
      </c>
      <c r="E8" s="9" t="s">
        <v>7</v>
      </c>
      <c r="F8" s="9" t="s">
        <v>7</v>
      </c>
      <c r="G8" s="9" t="s">
        <v>7</v>
      </c>
    </row>
    <row r="9" spans="1:7">
      <c r="A9" s="10"/>
      <c r="B9" s="7" t="s">
        <v>8</v>
      </c>
      <c r="C9" s="11" t="s">
        <v>9</v>
      </c>
      <c r="D9" s="9" t="s">
        <v>7</v>
      </c>
      <c r="E9" s="9" t="s">
        <v>7</v>
      </c>
      <c r="F9" s="9" t="s">
        <v>7</v>
      </c>
      <c r="G9" s="9" t="s">
        <v>7</v>
      </c>
    </row>
    <row r="10" spans="1:7" ht="26.4">
      <c r="A10" s="12">
        <v>1</v>
      </c>
      <c r="B10" s="13" t="s">
        <v>8</v>
      </c>
      <c r="C10" s="14" t="s">
        <v>101</v>
      </c>
      <c r="D10" s="15" t="s">
        <v>10</v>
      </c>
      <c r="E10" s="16">
        <v>1</v>
      </c>
      <c r="F10" s="17"/>
      <c r="G10" s="79">
        <f>F10*E10</f>
        <v>0</v>
      </c>
    </row>
    <row r="11" spans="1:7">
      <c r="A11" s="18"/>
      <c r="B11" s="7" t="s">
        <v>11</v>
      </c>
      <c r="C11" s="8" t="s">
        <v>12</v>
      </c>
      <c r="D11" s="9" t="s">
        <v>7</v>
      </c>
      <c r="E11" s="9" t="s">
        <v>7</v>
      </c>
      <c r="F11" s="9" t="s">
        <v>7</v>
      </c>
      <c r="G11" s="9" t="s">
        <v>7</v>
      </c>
    </row>
    <row r="12" spans="1:7">
      <c r="A12" s="19">
        <f>A10+1</f>
        <v>2</v>
      </c>
      <c r="B12" s="77" t="s">
        <v>11</v>
      </c>
      <c r="C12" s="14" t="s">
        <v>75</v>
      </c>
      <c r="D12" s="20" t="s">
        <v>13</v>
      </c>
      <c r="E12" s="21">
        <v>2</v>
      </c>
      <c r="F12" s="22"/>
      <c r="G12" s="79">
        <f>F12*E12</f>
        <v>0</v>
      </c>
    </row>
    <row r="13" spans="1:7">
      <c r="A13" s="19">
        <f>A12+1</f>
        <v>3</v>
      </c>
      <c r="B13" s="77" t="s">
        <v>11</v>
      </c>
      <c r="C13" s="14" t="s">
        <v>78</v>
      </c>
      <c r="D13" s="20" t="s">
        <v>13</v>
      </c>
      <c r="E13" s="21">
        <v>4</v>
      </c>
      <c r="F13" s="22"/>
      <c r="G13" s="79">
        <f>F13*E13</f>
        <v>0</v>
      </c>
    </row>
    <row r="14" spans="1:7">
      <c r="A14" s="19">
        <f t="shared" ref="A14:A15" si="0">A13+1</f>
        <v>4</v>
      </c>
      <c r="B14" s="77" t="s">
        <v>11</v>
      </c>
      <c r="C14" s="14" t="s">
        <v>76</v>
      </c>
      <c r="D14" s="20" t="s">
        <v>13</v>
      </c>
      <c r="E14" s="21">
        <v>1</v>
      </c>
      <c r="F14" s="22"/>
      <c r="G14" s="79">
        <f>F14*E14</f>
        <v>0</v>
      </c>
    </row>
    <row r="15" spans="1:7">
      <c r="A15" s="19">
        <f t="shared" si="0"/>
        <v>5</v>
      </c>
      <c r="B15" s="77" t="s">
        <v>11</v>
      </c>
      <c r="C15" s="14" t="s">
        <v>77</v>
      </c>
      <c r="D15" s="20" t="s">
        <v>13</v>
      </c>
      <c r="E15" s="21">
        <v>1</v>
      </c>
      <c r="F15" s="22"/>
      <c r="G15" s="79">
        <f>F15*E15</f>
        <v>0</v>
      </c>
    </row>
    <row r="16" spans="1:7">
      <c r="A16" s="10"/>
      <c r="B16" s="23" t="s">
        <v>14</v>
      </c>
      <c r="C16" s="24" t="s">
        <v>15</v>
      </c>
      <c r="D16" s="9" t="s">
        <v>7</v>
      </c>
      <c r="E16" s="25" t="s">
        <v>7</v>
      </c>
      <c r="F16" s="9" t="s">
        <v>7</v>
      </c>
      <c r="G16" s="9" t="s">
        <v>7</v>
      </c>
    </row>
    <row r="17" spans="1:7" ht="26.4">
      <c r="A17" s="19">
        <f>A15+1</f>
        <v>6</v>
      </c>
      <c r="B17" s="13" t="s">
        <v>14</v>
      </c>
      <c r="C17" s="14" t="s">
        <v>80</v>
      </c>
      <c r="D17" s="26" t="s">
        <v>99</v>
      </c>
      <c r="E17" s="27">
        <v>3000</v>
      </c>
      <c r="F17" s="17"/>
      <c r="G17" s="79">
        <f>F17*E17</f>
        <v>0</v>
      </c>
    </row>
    <row r="18" spans="1:7">
      <c r="A18" s="10"/>
      <c r="B18" s="23" t="s">
        <v>16</v>
      </c>
      <c r="C18" s="24" t="s">
        <v>17</v>
      </c>
      <c r="D18" s="9" t="s">
        <v>7</v>
      </c>
      <c r="E18" s="25" t="s">
        <v>7</v>
      </c>
      <c r="F18" s="9" t="s">
        <v>7</v>
      </c>
      <c r="G18" s="9" t="s">
        <v>7</v>
      </c>
    </row>
    <row r="19" spans="1:7" ht="15.6">
      <c r="A19" s="19">
        <v>7</v>
      </c>
      <c r="B19" s="13" t="s">
        <v>16</v>
      </c>
      <c r="C19" s="28" t="s">
        <v>90</v>
      </c>
      <c r="D19" s="26" t="s">
        <v>99</v>
      </c>
      <c r="E19" s="21">
        <v>90</v>
      </c>
      <c r="F19" s="21"/>
      <c r="G19" s="79">
        <f>E19*F19</f>
        <v>0</v>
      </c>
    </row>
    <row r="20" spans="1:7" ht="39.6">
      <c r="A20" s="19">
        <f t="shared" ref="A20:A23" si="1">A19+1</f>
        <v>8</v>
      </c>
      <c r="B20" s="13" t="s">
        <v>16</v>
      </c>
      <c r="C20" s="28" t="s">
        <v>81</v>
      </c>
      <c r="D20" s="26" t="s">
        <v>99</v>
      </c>
      <c r="E20" s="21">
        <v>5559.7</v>
      </c>
      <c r="F20" s="22"/>
      <c r="G20" s="79">
        <f>F20*E20</f>
        <v>0</v>
      </c>
    </row>
    <row r="21" spans="1:7" ht="26.4">
      <c r="A21" s="19">
        <f t="shared" si="1"/>
        <v>9</v>
      </c>
      <c r="B21" s="13" t="s">
        <v>16</v>
      </c>
      <c r="C21" s="28" t="s">
        <v>82</v>
      </c>
      <c r="D21" s="26" t="s">
        <v>99</v>
      </c>
      <c r="E21" s="21">
        <v>3284</v>
      </c>
      <c r="F21" s="22"/>
      <c r="G21" s="79">
        <f>F21*E21</f>
        <v>0</v>
      </c>
    </row>
    <row r="22" spans="1:7" ht="26.4">
      <c r="A22" s="19">
        <f t="shared" si="1"/>
        <v>10</v>
      </c>
      <c r="B22" s="13" t="s">
        <v>16</v>
      </c>
      <c r="C22" s="28" t="s">
        <v>91</v>
      </c>
      <c r="D22" s="29" t="s">
        <v>18</v>
      </c>
      <c r="E22" s="21">
        <v>8</v>
      </c>
      <c r="F22" s="22"/>
      <c r="G22" s="79">
        <f>E22*F22</f>
        <v>0</v>
      </c>
    </row>
    <row r="23" spans="1:7">
      <c r="A23" s="19">
        <f t="shared" si="1"/>
        <v>11</v>
      </c>
      <c r="B23" s="13" t="s">
        <v>16</v>
      </c>
      <c r="C23" s="87" t="s">
        <v>113</v>
      </c>
      <c r="D23" s="29" t="s">
        <v>13</v>
      </c>
      <c r="E23" s="21">
        <v>23</v>
      </c>
      <c r="F23" s="22"/>
      <c r="G23" s="79">
        <f>E23*F23</f>
        <v>0</v>
      </c>
    </row>
    <row r="24" spans="1:7">
      <c r="A24" s="19">
        <v>12</v>
      </c>
      <c r="B24" s="13" t="s">
        <v>16</v>
      </c>
      <c r="C24" s="87" t="s">
        <v>112</v>
      </c>
      <c r="D24" s="29" t="s">
        <v>13</v>
      </c>
      <c r="E24" s="21">
        <v>18</v>
      </c>
      <c r="F24" s="22"/>
      <c r="G24" s="79">
        <f>E24*F24</f>
        <v>0</v>
      </c>
    </row>
    <row r="25" spans="1:7" ht="39.6">
      <c r="A25" s="19">
        <v>13</v>
      </c>
      <c r="B25" s="30" t="s">
        <v>19</v>
      </c>
      <c r="C25" s="31" t="s">
        <v>83</v>
      </c>
      <c r="D25" s="26" t="s">
        <v>99</v>
      </c>
      <c r="E25" s="21">
        <v>5577.7</v>
      </c>
      <c r="F25" s="22"/>
      <c r="G25" s="79">
        <f>F25*E25</f>
        <v>0</v>
      </c>
    </row>
    <row r="26" spans="1:7">
      <c r="A26" s="32"/>
      <c r="B26" s="33"/>
      <c r="C26" s="34" t="s">
        <v>20</v>
      </c>
      <c r="D26" s="9" t="s">
        <v>7</v>
      </c>
      <c r="E26" s="25" t="s">
        <v>7</v>
      </c>
      <c r="F26" s="9" t="s">
        <v>7</v>
      </c>
      <c r="G26" s="9" t="s">
        <v>7</v>
      </c>
    </row>
    <row r="27" spans="1:7">
      <c r="A27" s="32"/>
      <c r="B27" s="33" t="s">
        <v>21</v>
      </c>
      <c r="C27" s="34" t="s">
        <v>22</v>
      </c>
      <c r="D27" s="9" t="s">
        <v>7</v>
      </c>
      <c r="E27" s="25" t="s">
        <v>7</v>
      </c>
      <c r="F27" s="9" t="s">
        <v>7</v>
      </c>
      <c r="G27" s="9" t="s">
        <v>7</v>
      </c>
    </row>
    <row r="28" spans="1:7" ht="26.4">
      <c r="A28" s="35">
        <f>A25+1</f>
        <v>14</v>
      </c>
      <c r="B28" s="36" t="s">
        <v>21</v>
      </c>
      <c r="C28" s="37" t="s">
        <v>102</v>
      </c>
      <c r="D28" s="38" t="s">
        <v>100</v>
      </c>
      <c r="E28" s="21">
        <v>1932.82</v>
      </c>
      <c r="F28" s="22"/>
      <c r="G28" s="79">
        <f>F28*E28</f>
        <v>0</v>
      </c>
    </row>
    <row r="29" spans="1:7">
      <c r="A29" s="39"/>
      <c r="B29" s="33" t="s">
        <v>23</v>
      </c>
      <c r="C29" s="40" t="s">
        <v>24</v>
      </c>
      <c r="D29" s="9" t="s">
        <v>7</v>
      </c>
      <c r="E29" s="25" t="s">
        <v>7</v>
      </c>
      <c r="F29" s="9" t="s">
        <v>7</v>
      </c>
      <c r="G29" s="9" t="s">
        <v>7</v>
      </c>
    </row>
    <row r="30" spans="1:7" ht="26.4">
      <c r="A30" s="19">
        <f>A28+1</f>
        <v>15</v>
      </c>
      <c r="B30" s="36" t="s">
        <v>23</v>
      </c>
      <c r="C30" s="37" t="s">
        <v>85</v>
      </c>
      <c r="D30" s="38" t="s">
        <v>100</v>
      </c>
      <c r="E30" s="21">
        <v>460.86</v>
      </c>
      <c r="F30" s="22"/>
      <c r="G30" s="79">
        <f>F30*E30</f>
        <v>0</v>
      </c>
    </row>
    <row r="31" spans="1:7">
      <c r="A31" s="41"/>
      <c r="B31" s="23"/>
      <c r="C31" s="42" t="s">
        <v>25</v>
      </c>
      <c r="D31" s="9" t="s">
        <v>7</v>
      </c>
      <c r="E31" s="25" t="s">
        <v>7</v>
      </c>
      <c r="F31" s="9" t="s">
        <v>7</v>
      </c>
      <c r="G31" s="9" t="s">
        <v>7</v>
      </c>
    </row>
    <row r="32" spans="1:7">
      <c r="A32" s="43"/>
      <c r="B32" s="44" t="s">
        <v>26</v>
      </c>
      <c r="C32" s="24" t="s">
        <v>27</v>
      </c>
      <c r="D32" s="9" t="s">
        <v>7</v>
      </c>
      <c r="E32" s="25" t="s">
        <v>7</v>
      </c>
      <c r="F32" s="9" t="s">
        <v>7</v>
      </c>
      <c r="G32" s="9" t="s">
        <v>7</v>
      </c>
    </row>
    <row r="33" spans="1:7" ht="26.4">
      <c r="A33" s="35">
        <f>A30+1</f>
        <v>16</v>
      </c>
      <c r="B33" s="45" t="s">
        <v>26</v>
      </c>
      <c r="C33" s="46" t="s">
        <v>106</v>
      </c>
      <c r="D33" s="26" t="s">
        <v>28</v>
      </c>
      <c r="E33" s="52">
        <v>8044.7</v>
      </c>
      <c r="F33" s="22"/>
      <c r="G33" s="79">
        <f>F33*E33</f>
        <v>0</v>
      </c>
    </row>
    <row r="34" spans="1:7">
      <c r="A34" s="10"/>
      <c r="B34" s="47" t="s">
        <v>29</v>
      </c>
      <c r="C34" s="42" t="s">
        <v>30</v>
      </c>
      <c r="D34" s="9" t="s">
        <v>7</v>
      </c>
      <c r="E34" s="25" t="s">
        <v>7</v>
      </c>
      <c r="F34" s="9" t="s">
        <v>7</v>
      </c>
      <c r="G34" s="9" t="s">
        <v>7</v>
      </c>
    </row>
    <row r="35" spans="1:7" ht="26.4">
      <c r="A35" s="19">
        <f>A33+1</f>
        <v>17</v>
      </c>
      <c r="B35" s="48" t="s">
        <v>29</v>
      </c>
      <c r="C35" s="46" t="s">
        <v>105</v>
      </c>
      <c r="D35" s="26" t="s">
        <v>99</v>
      </c>
      <c r="E35" s="52">
        <v>894</v>
      </c>
      <c r="F35" s="22"/>
      <c r="G35" s="79">
        <f>F35*E35</f>
        <v>0</v>
      </c>
    </row>
    <row r="36" spans="1:7">
      <c r="A36" s="10"/>
      <c r="B36" s="49" t="s">
        <v>31</v>
      </c>
      <c r="C36" s="24" t="s">
        <v>32</v>
      </c>
      <c r="D36" s="9" t="s">
        <v>7</v>
      </c>
      <c r="E36" s="25" t="s">
        <v>7</v>
      </c>
      <c r="F36" s="9" t="s">
        <v>7</v>
      </c>
      <c r="G36" s="9" t="s">
        <v>7</v>
      </c>
    </row>
    <row r="37" spans="1:7" ht="39.6">
      <c r="A37" s="19">
        <f>A35+1</f>
        <v>18</v>
      </c>
      <c r="B37" s="50" t="s">
        <v>31</v>
      </c>
      <c r="C37" s="51" t="s">
        <v>107</v>
      </c>
      <c r="D37" s="38" t="s">
        <v>99</v>
      </c>
      <c r="E37" s="52">
        <v>6263.8</v>
      </c>
      <c r="F37" s="22"/>
      <c r="G37" s="79">
        <f>F37*E37</f>
        <v>0</v>
      </c>
    </row>
    <row r="38" spans="1:7">
      <c r="A38" s="10"/>
      <c r="B38" s="23" t="s">
        <v>33</v>
      </c>
      <c r="C38" s="24" t="s">
        <v>34</v>
      </c>
      <c r="D38" s="9" t="s">
        <v>7</v>
      </c>
      <c r="E38" s="25" t="s">
        <v>7</v>
      </c>
      <c r="F38" s="9" t="s">
        <v>7</v>
      </c>
      <c r="G38" s="9" t="s">
        <v>7</v>
      </c>
    </row>
    <row r="39" spans="1:7" ht="36" customHeight="1">
      <c r="A39" s="19">
        <f>A37+1</f>
        <v>19</v>
      </c>
      <c r="B39" s="13" t="s">
        <v>35</v>
      </c>
      <c r="C39" s="28" t="s">
        <v>108</v>
      </c>
      <c r="D39" s="26" t="s">
        <v>99</v>
      </c>
      <c r="E39" s="80">
        <v>6268.3</v>
      </c>
      <c r="F39" s="22"/>
      <c r="G39" s="79">
        <f>F39*E39</f>
        <v>0</v>
      </c>
    </row>
    <row r="40" spans="1:7">
      <c r="A40" s="10"/>
      <c r="B40" s="23" t="s">
        <v>36</v>
      </c>
      <c r="C40" s="24" t="s">
        <v>37</v>
      </c>
      <c r="D40" s="9" t="s">
        <v>7</v>
      </c>
      <c r="E40" s="25" t="s">
        <v>7</v>
      </c>
      <c r="F40" s="9" t="s">
        <v>7</v>
      </c>
      <c r="G40" s="9" t="s">
        <v>7</v>
      </c>
    </row>
    <row r="41" spans="1:7" ht="26.4">
      <c r="A41" s="19">
        <f>A39+1</f>
        <v>20</v>
      </c>
      <c r="B41" s="53" t="s">
        <v>36</v>
      </c>
      <c r="C41" s="46" t="s">
        <v>38</v>
      </c>
      <c r="D41" s="26" t="s">
        <v>99</v>
      </c>
      <c r="E41" s="52">
        <v>6104.3</v>
      </c>
      <c r="F41" s="22"/>
      <c r="G41" s="79">
        <f>F41*E41</f>
        <v>0</v>
      </c>
    </row>
    <row r="42" spans="1:7" ht="15.6">
      <c r="A42" s="19">
        <f t="shared" ref="A42" si="2">A41+1</f>
        <v>21</v>
      </c>
      <c r="B42" s="53" t="s">
        <v>36</v>
      </c>
      <c r="C42" s="46" t="s">
        <v>39</v>
      </c>
      <c r="D42" s="26" t="s">
        <v>99</v>
      </c>
      <c r="E42" s="52">
        <v>6004.3</v>
      </c>
      <c r="F42" s="22"/>
      <c r="G42" s="79">
        <f>F42*E42</f>
        <v>0</v>
      </c>
    </row>
    <row r="43" spans="1:7">
      <c r="A43" s="10"/>
      <c r="B43" s="54" t="s">
        <v>40</v>
      </c>
      <c r="C43" s="55" t="s">
        <v>41</v>
      </c>
      <c r="D43" s="9" t="s">
        <v>7</v>
      </c>
      <c r="E43" s="25" t="s">
        <v>7</v>
      </c>
      <c r="F43" s="9" t="s">
        <v>7</v>
      </c>
      <c r="G43" s="9" t="s">
        <v>7</v>
      </c>
    </row>
    <row r="44" spans="1:7" ht="15.6">
      <c r="A44" s="19">
        <f>A42+1</f>
        <v>22</v>
      </c>
      <c r="B44" s="29" t="s">
        <v>40</v>
      </c>
      <c r="C44" s="46" t="s">
        <v>42</v>
      </c>
      <c r="D44" s="26" t="s">
        <v>99</v>
      </c>
      <c r="E44" s="52">
        <v>1614.5</v>
      </c>
      <c r="F44" s="52"/>
      <c r="G44" s="79">
        <f>F44*E44</f>
        <v>0</v>
      </c>
    </row>
    <row r="45" spans="1:7" ht="15.6">
      <c r="A45" s="19">
        <f t="shared" ref="A45" si="3">A44+1</f>
        <v>23</v>
      </c>
      <c r="B45" s="29" t="s">
        <v>40</v>
      </c>
      <c r="C45" s="46" t="s">
        <v>109</v>
      </c>
      <c r="D45" s="26" t="s">
        <v>99</v>
      </c>
      <c r="E45" s="81">
        <v>341</v>
      </c>
      <c r="F45" s="52"/>
      <c r="G45" s="79">
        <f>F45*E45</f>
        <v>0</v>
      </c>
    </row>
    <row r="46" spans="1:7">
      <c r="A46" s="10"/>
      <c r="B46" s="49"/>
      <c r="C46" s="56" t="s">
        <v>43</v>
      </c>
      <c r="D46" s="9" t="s">
        <v>7</v>
      </c>
      <c r="E46" s="25" t="s">
        <v>7</v>
      </c>
      <c r="F46" s="9" t="s">
        <v>7</v>
      </c>
      <c r="G46" s="9" t="s">
        <v>7</v>
      </c>
    </row>
    <row r="47" spans="1:7">
      <c r="A47" s="10"/>
      <c r="B47" s="57" t="s">
        <v>44</v>
      </c>
      <c r="C47" s="24" t="s">
        <v>45</v>
      </c>
      <c r="D47" s="9" t="s">
        <v>7</v>
      </c>
      <c r="E47" s="25" t="s">
        <v>7</v>
      </c>
      <c r="F47" s="9" t="s">
        <v>7</v>
      </c>
      <c r="G47" s="9" t="s">
        <v>7</v>
      </c>
    </row>
    <row r="48" spans="1:7" ht="26.4">
      <c r="A48" s="35">
        <f>A45+1</f>
        <v>24</v>
      </c>
      <c r="B48" s="58" t="s">
        <v>44</v>
      </c>
      <c r="C48" s="46" t="s">
        <v>120</v>
      </c>
      <c r="D48" s="26" t="s">
        <v>99</v>
      </c>
      <c r="E48" s="22">
        <v>6104.3</v>
      </c>
      <c r="F48" s="22"/>
      <c r="G48" s="79">
        <f>F48*E48</f>
        <v>0</v>
      </c>
    </row>
    <row r="49" spans="1:7">
      <c r="A49" s="10"/>
      <c r="B49" s="57" t="s">
        <v>46</v>
      </c>
      <c r="C49" s="24" t="s">
        <v>47</v>
      </c>
      <c r="D49" s="9" t="s">
        <v>7</v>
      </c>
      <c r="E49" s="25" t="s">
        <v>7</v>
      </c>
      <c r="F49" s="9" t="s">
        <v>7</v>
      </c>
      <c r="G49" s="9" t="s">
        <v>7</v>
      </c>
    </row>
    <row r="50" spans="1:7" ht="39.75" customHeight="1">
      <c r="A50" s="19">
        <v>25</v>
      </c>
      <c r="B50" s="58" t="s">
        <v>46</v>
      </c>
      <c r="C50" s="46" t="s">
        <v>110</v>
      </c>
      <c r="D50" s="26" t="s">
        <v>99</v>
      </c>
      <c r="E50" s="80">
        <v>6004.3</v>
      </c>
      <c r="F50" s="22"/>
      <c r="G50" s="79">
        <f>F50*E50</f>
        <v>0</v>
      </c>
    </row>
    <row r="51" spans="1:7">
      <c r="A51" s="6"/>
      <c r="B51" s="23"/>
      <c r="C51" s="42" t="s">
        <v>48</v>
      </c>
      <c r="D51" s="9" t="s">
        <v>7</v>
      </c>
      <c r="E51" s="25" t="s">
        <v>7</v>
      </c>
      <c r="F51" s="9" t="s">
        <v>7</v>
      </c>
      <c r="G51" s="9" t="s">
        <v>7</v>
      </c>
    </row>
    <row r="52" spans="1:7">
      <c r="A52" s="6"/>
      <c r="B52" s="47" t="s">
        <v>49</v>
      </c>
      <c r="C52" s="24" t="s">
        <v>50</v>
      </c>
      <c r="D52" s="9" t="s">
        <v>7</v>
      </c>
      <c r="E52" s="25" t="s">
        <v>7</v>
      </c>
      <c r="F52" s="9" t="s">
        <v>7</v>
      </c>
      <c r="G52" s="9" t="s">
        <v>7</v>
      </c>
    </row>
    <row r="53" spans="1:7" ht="26.4">
      <c r="A53" s="35">
        <f>A50+1</f>
        <v>26</v>
      </c>
      <c r="B53" s="48" t="s">
        <v>49</v>
      </c>
      <c r="C53" s="46" t="s">
        <v>51</v>
      </c>
      <c r="D53" s="29" t="s">
        <v>18</v>
      </c>
      <c r="E53" s="21">
        <v>49.5</v>
      </c>
      <c r="F53" s="22"/>
      <c r="G53" s="79">
        <f>F53*E53</f>
        <v>0</v>
      </c>
    </row>
    <row r="54" spans="1:7" ht="26.4">
      <c r="A54" s="19">
        <f t="shared" ref="A54:A59" si="4">A53+1</f>
        <v>27</v>
      </c>
      <c r="B54" s="48" t="s">
        <v>52</v>
      </c>
      <c r="C54" s="46" t="s">
        <v>53</v>
      </c>
      <c r="D54" s="29" t="s">
        <v>18</v>
      </c>
      <c r="E54" s="21">
        <v>12</v>
      </c>
      <c r="F54" s="22"/>
      <c r="G54" s="79">
        <f>F54*E54</f>
        <v>0</v>
      </c>
    </row>
    <row r="55" spans="1:7">
      <c r="A55" s="19">
        <f t="shared" si="4"/>
        <v>28</v>
      </c>
      <c r="B55" s="48" t="s">
        <v>94</v>
      </c>
      <c r="C55" s="46" t="s">
        <v>95</v>
      </c>
      <c r="D55" s="29" t="s">
        <v>13</v>
      </c>
      <c r="E55" s="21">
        <v>1</v>
      </c>
      <c r="F55" s="22"/>
      <c r="G55" s="79">
        <f>E55*F55</f>
        <v>0</v>
      </c>
    </row>
    <row r="56" spans="1:7">
      <c r="A56" s="19">
        <f t="shared" si="4"/>
        <v>29</v>
      </c>
      <c r="B56" s="48" t="s">
        <v>96</v>
      </c>
      <c r="C56" s="46" t="s">
        <v>97</v>
      </c>
      <c r="D56" s="29" t="s">
        <v>13</v>
      </c>
      <c r="E56" s="21">
        <v>1</v>
      </c>
      <c r="F56" s="22"/>
      <c r="G56" s="79">
        <f>E56*F56</f>
        <v>0</v>
      </c>
    </row>
    <row r="57" spans="1:7" ht="26.4">
      <c r="A57" s="19">
        <f t="shared" si="4"/>
        <v>30</v>
      </c>
      <c r="B57" s="48" t="s">
        <v>96</v>
      </c>
      <c r="C57" s="46" t="s">
        <v>103</v>
      </c>
      <c r="D57" s="29" t="s">
        <v>18</v>
      </c>
      <c r="E57" s="21">
        <v>3</v>
      </c>
      <c r="F57" s="22"/>
      <c r="G57" s="79">
        <f>E57*F57</f>
        <v>0</v>
      </c>
    </row>
    <row r="58" spans="1:7">
      <c r="A58" s="19">
        <f t="shared" si="4"/>
        <v>31</v>
      </c>
      <c r="B58" s="59" t="s">
        <v>54</v>
      </c>
      <c r="C58" s="46" t="s">
        <v>55</v>
      </c>
      <c r="D58" s="29" t="s">
        <v>56</v>
      </c>
      <c r="E58" s="21">
        <v>14</v>
      </c>
      <c r="F58" s="22"/>
      <c r="G58" s="79">
        <f>F58*E58</f>
        <v>0</v>
      </c>
    </row>
    <row r="59" spans="1:7">
      <c r="A59" s="19">
        <f t="shared" si="4"/>
        <v>32</v>
      </c>
      <c r="B59" s="59" t="s">
        <v>54</v>
      </c>
      <c r="C59" s="46" t="s">
        <v>57</v>
      </c>
      <c r="D59" s="29" t="s">
        <v>56</v>
      </c>
      <c r="E59" s="21">
        <v>2</v>
      </c>
      <c r="F59" s="22"/>
      <c r="G59" s="79">
        <f>F59*E59</f>
        <v>0</v>
      </c>
    </row>
    <row r="60" spans="1:7">
      <c r="A60" s="41"/>
      <c r="B60" s="60"/>
      <c r="C60" s="42" t="s">
        <v>58</v>
      </c>
      <c r="D60" s="9" t="s">
        <v>7</v>
      </c>
      <c r="E60" s="25" t="s">
        <v>7</v>
      </c>
      <c r="F60" s="9" t="s">
        <v>7</v>
      </c>
      <c r="G60" s="9" t="s">
        <v>7</v>
      </c>
    </row>
    <row r="61" spans="1:7">
      <c r="A61" s="41"/>
      <c r="B61" s="61" t="s">
        <v>59</v>
      </c>
      <c r="C61" s="42" t="s">
        <v>60</v>
      </c>
      <c r="D61" s="9" t="s">
        <v>7</v>
      </c>
      <c r="E61" s="25" t="s">
        <v>7</v>
      </c>
      <c r="F61" s="9" t="s">
        <v>7</v>
      </c>
      <c r="G61" s="9" t="s">
        <v>7</v>
      </c>
    </row>
    <row r="62" spans="1:7" ht="39.6">
      <c r="A62" s="35">
        <f>A59+1</f>
        <v>33</v>
      </c>
      <c r="B62" s="62" t="s">
        <v>59</v>
      </c>
      <c r="C62" s="31" t="s">
        <v>84</v>
      </c>
      <c r="D62" s="29" t="s">
        <v>61</v>
      </c>
      <c r="E62" s="21">
        <v>670</v>
      </c>
      <c r="F62" s="22"/>
      <c r="G62" s="79">
        <f>F62*E62</f>
        <v>0</v>
      </c>
    </row>
    <row r="63" spans="1:7">
      <c r="A63" s="43"/>
      <c r="B63" s="60"/>
      <c r="C63" s="63" t="s">
        <v>64</v>
      </c>
      <c r="D63" s="9" t="s">
        <v>7</v>
      </c>
      <c r="E63" s="25" t="s">
        <v>7</v>
      </c>
      <c r="F63" s="9" t="s">
        <v>7</v>
      </c>
      <c r="G63" s="9" t="s">
        <v>7</v>
      </c>
    </row>
    <row r="64" spans="1:7" ht="26.4">
      <c r="A64" s="19">
        <f>A62+1</f>
        <v>34</v>
      </c>
      <c r="B64" s="13" t="s">
        <v>65</v>
      </c>
      <c r="C64" s="28" t="s">
        <v>66</v>
      </c>
      <c r="D64" s="64" t="s">
        <v>61</v>
      </c>
      <c r="E64" s="27">
        <v>1115</v>
      </c>
      <c r="F64" s="22"/>
      <c r="G64" s="79">
        <f>F64*E64</f>
        <v>0</v>
      </c>
    </row>
    <row r="65" spans="1:7" ht="15.6">
      <c r="A65" s="19">
        <f t="shared" ref="A65:A68" si="5">A64+1</f>
        <v>35</v>
      </c>
      <c r="B65" s="13" t="s">
        <v>67</v>
      </c>
      <c r="C65" s="28" t="s">
        <v>121</v>
      </c>
      <c r="D65" s="26" t="s">
        <v>99</v>
      </c>
      <c r="E65" s="27">
        <v>1614.5</v>
      </c>
      <c r="F65" s="22"/>
      <c r="G65" s="79">
        <f>F65*E65</f>
        <v>0</v>
      </c>
    </row>
    <row r="66" spans="1:7" ht="15.6">
      <c r="A66" s="19">
        <f t="shared" si="5"/>
        <v>36</v>
      </c>
      <c r="B66" s="13" t="s">
        <v>67</v>
      </c>
      <c r="C66" s="28" t="s">
        <v>122</v>
      </c>
      <c r="D66" s="26" t="s">
        <v>99</v>
      </c>
      <c r="E66" s="27">
        <v>247</v>
      </c>
      <c r="F66" s="22"/>
      <c r="G66" s="79">
        <f>F66*E66</f>
        <v>0</v>
      </c>
    </row>
    <row r="67" spans="1:7" ht="26.4">
      <c r="A67" s="19">
        <f t="shared" si="5"/>
        <v>37</v>
      </c>
      <c r="B67" s="13" t="s">
        <v>68</v>
      </c>
      <c r="C67" s="28" t="s">
        <v>69</v>
      </c>
      <c r="D67" s="64" t="s">
        <v>18</v>
      </c>
      <c r="E67" s="27">
        <v>1058</v>
      </c>
      <c r="F67" s="22"/>
      <c r="G67" s="79">
        <f>F67*E67</f>
        <v>0</v>
      </c>
    </row>
    <row r="68" spans="1:7">
      <c r="A68" s="19">
        <f t="shared" si="5"/>
        <v>38</v>
      </c>
      <c r="B68" s="13" t="s">
        <v>88</v>
      </c>
      <c r="C68" s="28" t="s">
        <v>89</v>
      </c>
      <c r="D68" s="64" t="s">
        <v>18</v>
      </c>
      <c r="E68" s="27">
        <v>60</v>
      </c>
      <c r="F68" s="22"/>
      <c r="G68" s="79">
        <f>F68*E68</f>
        <v>0</v>
      </c>
    </row>
    <row r="69" spans="1:7">
      <c r="A69" s="41"/>
      <c r="B69" s="61" t="s">
        <v>62</v>
      </c>
      <c r="C69" s="42" t="s">
        <v>86</v>
      </c>
      <c r="D69" s="9" t="s">
        <v>7</v>
      </c>
      <c r="E69" s="25" t="s">
        <v>7</v>
      </c>
      <c r="F69" s="9" t="s">
        <v>7</v>
      </c>
      <c r="G69" s="9" t="s">
        <v>7</v>
      </c>
    </row>
    <row r="70" spans="1:7" ht="26.4">
      <c r="A70" s="19">
        <f>A68+1</f>
        <v>39</v>
      </c>
      <c r="B70" s="82" t="s">
        <v>87</v>
      </c>
      <c r="C70" s="83" t="s">
        <v>63</v>
      </c>
      <c r="D70" s="84" t="s">
        <v>99</v>
      </c>
      <c r="E70" s="85">
        <v>16</v>
      </c>
      <c r="F70" s="81"/>
      <c r="G70" s="86">
        <f>E70*F70</f>
        <v>0</v>
      </c>
    </row>
    <row r="71" spans="1:7">
      <c r="A71" s="65"/>
      <c r="B71" s="66"/>
      <c r="C71" s="24" t="s">
        <v>70</v>
      </c>
      <c r="D71" s="9" t="s">
        <v>7</v>
      </c>
      <c r="E71" s="25" t="s">
        <v>7</v>
      </c>
      <c r="F71" s="9" t="s">
        <v>7</v>
      </c>
      <c r="G71" s="9" t="s">
        <v>7</v>
      </c>
    </row>
    <row r="72" spans="1:7">
      <c r="A72" s="65"/>
      <c r="B72" s="67" t="s">
        <v>71</v>
      </c>
      <c r="C72" s="24" t="s">
        <v>72</v>
      </c>
      <c r="D72" s="9" t="s">
        <v>7</v>
      </c>
      <c r="E72" s="25" t="s">
        <v>7</v>
      </c>
      <c r="F72" s="9" t="s">
        <v>7</v>
      </c>
      <c r="G72" s="9" t="s">
        <v>7</v>
      </c>
    </row>
    <row r="73" spans="1:7">
      <c r="A73" s="35">
        <f>A70+1</f>
        <v>40</v>
      </c>
      <c r="B73" s="68" t="s">
        <v>71</v>
      </c>
      <c r="C73" s="46" t="s">
        <v>92</v>
      </c>
      <c r="D73" s="69" t="s">
        <v>56</v>
      </c>
      <c r="E73" s="52">
        <v>24</v>
      </c>
      <c r="F73" s="22"/>
      <c r="G73" s="79">
        <f>F73*E73</f>
        <v>0</v>
      </c>
    </row>
    <row r="74" spans="1:7" ht="26.4">
      <c r="A74" s="19">
        <f t="shared" ref="A74:A75" si="6">A73+1</f>
        <v>41</v>
      </c>
      <c r="B74" s="68" t="s">
        <v>71</v>
      </c>
      <c r="C74" s="70" t="s">
        <v>93</v>
      </c>
      <c r="D74" s="69" t="s">
        <v>56</v>
      </c>
      <c r="E74" s="52">
        <v>26</v>
      </c>
      <c r="F74" s="22"/>
      <c r="G74" s="79">
        <f>F74*E74</f>
        <v>0</v>
      </c>
    </row>
    <row r="75" spans="1:7" ht="26.4">
      <c r="A75" s="19">
        <f t="shared" si="6"/>
        <v>42</v>
      </c>
      <c r="B75" s="68" t="s">
        <v>71</v>
      </c>
      <c r="C75" s="70" t="s">
        <v>111</v>
      </c>
      <c r="D75" s="69" t="s">
        <v>56</v>
      </c>
      <c r="E75" s="52">
        <v>7</v>
      </c>
      <c r="F75" s="22"/>
      <c r="G75" s="79">
        <f>F75*E75</f>
        <v>0</v>
      </c>
    </row>
    <row r="76" spans="1:7">
      <c r="A76" s="65"/>
      <c r="B76" s="67" t="s">
        <v>73</v>
      </c>
      <c r="C76" s="24" t="s">
        <v>74</v>
      </c>
      <c r="D76" s="9" t="s">
        <v>7</v>
      </c>
      <c r="E76" s="25" t="s">
        <v>7</v>
      </c>
      <c r="F76" s="9" t="s">
        <v>7</v>
      </c>
      <c r="G76" s="9" t="s">
        <v>7</v>
      </c>
    </row>
    <row r="77" spans="1:7" ht="39.6">
      <c r="A77" s="19">
        <f>A75+1</f>
        <v>43</v>
      </c>
      <c r="B77" s="68" t="s">
        <v>73</v>
      </c>
      <c r="C77" s="71" t="s">
        <v>104</v>
      </c>
      <c r="D77" s="69" t="s">
        <v>28</v>
      </c>
      <c r="E77" s="52">
        <v>156.69</v>
      </c>
      <c r="F77" s="22"/>
      <c r="G77" s="78">
        <f>F77*E77</f>
        <v>0</v>
      </c>
    </row>
    <row r="78" spans="1:7">
      <c r="C78" s="96" t="s">
        <v>118</v>
      </c>
      <c r="D78" s="96"/>
      <c r="E78" s="96"/>
      <c r="F78" s="96"/>
      <c r="G78" s="72">
        <f>SUM(G10:G77)</f>
        <v>0</v>
      </c>
    </row>
    <row r="79" spans="1:7">
      <c r="C79" s="96" t="s">
        <v>98</v>
      </c>
      <c r="D79" s="96"/>
      <c r="E79" s="96"/>
      <c r="F79" s="96"/>
      <c r="G79" s="72">
        <f>G80-G78</f>
        <v>0</v>
      </c>
    </row>
    <row r="80" spans="1:7">
      <c r="C80" s="93" t="s">
        <v>119</v>
      </c>
      <c r="D80" s="94"/>
      <c r="E80" s="94"/>
      <c r="F80" s="95"/>
      <c r="G80" s="72">
        <f>G78*1.23</f>
        <v>0</v>
      </c>
    </row>
  </sheetData>
  <mergeCells count="8">
    <mergeCell ref="C80:F80"/>
    <mergeCell ref="C78:F78"/>
    <mergeCell ref="C79:F79"/>
    <mergeCell ref="E1:G1"/>
    <mergeCell ref="B2:F2"/>
    <mergeCell ref="A3:G3"/>
    <mergeCell ref="A4:G4"/>
    <mergeCell ref="A5:G5"/>
  </mergeCells>
  <phoneticPr fontId="4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1400 do 2400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2017-06-23T06:50:14Z</cp:lastPrinted>
  <dcterms:created xsi:type="dcterms:W3CDTF">2014-11-16T09:55:40Z</dcterms:created>
  <dcterms:modified xsi:type="dcterms:W3CDTF">2017-07-05T13:07:13Z</dcterms:modified>
</cp:coreProperties>
</file>