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6" windowHeight="11760" tabRatio="872" activeTab="0"/>
  </bookViews>
  <sheets>
    <sheet name="Kosztorys" sheetId="1" r:id="rId1"/>
  </sheets>
  <definedNames>
    <definedName name="dane">#REF!</definedName>
    <definedName name="kurs">4.2735</definedName>
    <definedName name="_xlnm.Print_Area" localSheetId="0">'Kosztorys'!$A$1:$G$84</definedName>
    <definedName name="_xlnm.Print_Titles" localSheetId="0">'Kosztorys'!$5:$7</definedName>
  </definedNames>
  <calcPr fullCalcOnLoad="1" fullPrecision="0"/>
</workbook>
</file>

<file path=xl/sharedStrings.xml><?xml version="1.0" encoding="utf-8"?>
<sst xmlns="http://schemas.openxmlformats.org/spreadsheetml/2006/main" count="234" uniqueCount="151">
  <si>
    <t>Ilość</t>
  </si>
  <si>
    <t>*</t>
  </si>
  <si>
    <t>Koryto wraz z profilowaniem i zagęszczeniem podłoża</t>
  </si>
  <si>
    <t xml:space="preserve">Rozbiórki elementów dróg i ulic </t>
  </si>
  <si>
    <t>URZĄDZENIA BEZPIECZEŃSTWA RUCHU</t>
  </si>
  <si>
    <t>Oznakowanie pionowe</t>
  </si>
  <si>
    <t>ELEMENTY ULIC</t>
  </si>
  <si>
    <t>Lp.</t>
  </si>
  <si>
    <t>elementów rozliczeniowych</t>
  </si>
  <si>
    <t>szt.</t>
  </si>
  <si>
    <t>m2</t>
  </si>
  <si>
    <t>m</t>
  </si>
  <si>
    <t>ROBOTY PRZYGOTOWAWCZE</t>
  </si>
  <si>
    <t>PODBUDOWY</t>
  </si>
  <si>
    <t>NAWIERZCHNIE</t>
  </si>
  <si>
    <t>7</t>
  </si>
  <si>
    <t>Wyszczególnienie</t>
  </si>
  <si>
    <t>Jednostka</t>
  </si>
  <si>
    <t>Nazwa</t>
  </si>
  <si>
    <t>2</t>
  </si>
  <si>
    <t>3</t>
  </si>
  <si>
    <t>10</t>
  </si>
  <si>
    <t>11</t>
  </si>
  <si>
    <t>15</t>
  </si>
  <si>
    <t>24</t>
  </si>
  <si>
    <t>25</t>
  </si>
  <si>
    <t>Nawierzchnia z betonu asfaltowego - warstwa wiążąca</t>
  </si>
  <si>
    <t>Zdjęcie warstwy humusu</t>
  </si>
  <si>
    <t>ROBOTY WYKOŃCZENIOWE</t>
  </si>
  <si>
    <t>ROBOTY ZIEMNE</t>
  </si>
  <si>
    <t>Wykonanie wykopów w gruntach I - V kat.</t>
  </si>
  <si>
    <t>Wykonanie nasypów</t>
  </si>
  <si>
    <t>m3</t>
  </si>
  <si>
    <t>1</t>
  </si>
  <si>
    <t>6</t>
  </si>
  <si>
    <t>Stabilizacja kruszywa cementem</t>
  </si>
  <si>
    <t>Nawierzchnia z kruszywa łamanego</t>
  </si>
  <si>
    <t>Nawierzchnia z betonowej kostki brukowej</t>
  </si>
  <si>
    <t>Obrzeże betonowe</t>
  </si>
  <si>
    <t xml:space="preserve">ODWODNIENIE </t>
  </si>
  <si>
    <t>Ścieki</t>
  </si>
  <si>
    <t>Wpusty deszczowe</t>
  </si>
  <si>
    <t>Umocnienie powierzchniowe skarp rowów płytami ażrowymi</t>
  </si>
  <si>
    <t>4</t>
  </si>
  <si>
    <t>5</t>
  </si>
  <si>
    <t>8</t>
  </si>
  <si>
    <t>9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</si>
  <si>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</si>
  <si>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</si>
  <si>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</si>
  <si>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</si>
  <si>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</si>
  <si>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</si>
  <si>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</si>
  <si>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</si>
  <si>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</si>
  <si>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</si>
  <si>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</si>
  <si>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</si>
  <si>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</si>
  <si>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</si>
  <si>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</si>
  <si>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</si>
  <si>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</si>
  <si>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</si>
  <si>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</si>
  <si>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</si>
  <si>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</si>
  <si>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</si>
  <si>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</si>
  <si>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</si>
  <si>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Oznakowanie poziome</t>
  </si>
  <si>
    <t>Przepusty wzdłuż drogi powiatowej</t>
  </si>
  <si>
    <t>Krawężniki betonowe</t>
  </si>
  <si>
    <t>Cena</t>
  </si>
  <si>
    <t>Wartość (zł)</t>
  </si>
  <si>
    <t xml:space="preserve">Numer ST </t>
  </si>
  <si>
    <t>D.01.01.01</t>
  </si>
  <si>
    <t>km</t>
  </si>
  <si>
    <t>D.01.02.04</t>
  </si>
  <si>
    <t>D.02.01.01</t>
  </si>
  <si>
    <t>D.02.03.01</t>
  </si>
  <si>
    <t>D.04.01.01</t>
  </si>
  <si>
    <t>D.04.05.01</t>
  </si>
  <si>
    <t>D.05.03.05</t>
  </si>
  <si>
    <t>D.06.03.01</t>
  </si>
  <si>
    <t>D.05.03.23</t>
  </si>
  <si>
    <t>D.08.02.02</t>
  </si>
  <si>
    <t>D.08.01.01</t>
  </si>
  <si>
    <t>D.08.03.01</t>
  </si>
  <si>
    <t>D.08.05.01</t>
  </si>
  <si>
    <t>D.03.02.01</t>
  </si>
  <si>
    <t>D.06.02.01</t>
  </si>
  <si>
    <t>D.07.02.01</t>
  </si>
  <si>
    <t>D.07.01.01</t>
  </si>
  <si>
    <t>D.06.01.01</t>
  </si>
  <si>
    <t>D.10.09.01</t>
  </si>
  <si>
    <t>Roboty pomiarowe</t>
  </si>
  <si>
    <t>Odtworzenie trasy i punktów wysokościowych przy liniowych  robotach ziemnych inwentaryzacja  powykonawcza</t>
  </si>
  <si>
    <t>39</t>
  </si>
  <si>
    <t>40</t>
  </si>
  <si>
    <t>41</t>
  </si>
  <si>
    <t>D.01.01.02</t>
  </si>
  <si>
    <t>Zdjęcie warstwy humusu grub. 10 cm z przeznaczeniem do późniejszego wykorzystania (teren istn. poboczy i skarp)</t>
  </si>
  <si>
    <t>Rozbiórka istniejących zjazdów indywidualnych (kostka betonowa, beton cementowy)</t>
  </si>
  <si>
    <t>Rozbiórka istniejących przepustów betonowych (znajdujące się pod istn. zjazdami indywidualnymi oraz drogami dojazdowymi)</t>
  </si>
  <si>
    <t>Wykonanie wykopów z gruncie kat. I-IV z odwiezieniem na odkład</t>
  </si>
  <si>
    <t>Formowanie i zagęszczanie nasypów z gruntu pozyskanego z wykopów</t>
  </si>
  <si>
    <t xml:space="preserve">Profilowanie podłoża pod nowe warstwy konstrukcyjne drogi powiatowej (głębokości 57,00 cm)               </t>
  </si>
  <si>
    <t xml:space="preserve">Profilowanie i korytowanie podłoża pod projektowany chodnik (głębokości 24,00 cm)                                                                                        35*2+557,55*2                           </t>
  </si>
  <si>
    <t>Wykonanie podbudowy jako kruszywo stabilizowane cementem o Rm=7,5MPa grubości 15 cm (chodniki)</t>
  </si>
  <si>
    <t>Wykonanie podbudowy jako kruszywo stabilizowane cementem o Rm=7,5MPa grubości 25 cm (zjazdy indywidualne )</t>
  </si>
  <si>
    <t>Wykonanie wzmocnienia istniejącego podłoża cementem o grubości 25 cm (C1,5/2)                                                                                                           3938.8*6,8/6</t>
  </si>
  <si>
    <t>Wykonanie warstwy ścieralnej z betonu asfaltowego A11S o grubości 4 cm (droga powiatowa)                                                                                       615,00*6.0+248.8 (skrzyżowania)</t>
  </si>
  <si>
    <t xml:space="preserve">Wykonanie nawierzchni z betonowej kostki brukowej o grubości 8 cm na podsypce piaskowo-cementowej grubości 5 cm 4:1 (zjazdy indywidualne na szerokości chodnika)                                                                                    12*7 </t>
  </si>
  <si>
    <t>Wykonanie nawierzchni z betonowej kostki brukowej o grubości 6 cm na podsypce piaskowo-cementowej grubości 3 cm 4:1 (chodniki)                   1185,10 - 84</t>
  </si>
  <si>
    <t>Ustawienie krawężników betonowych C25/30 o wym. 20x30cm na ławie betonowej C12/15 z oporem</t>
  </si>
  <si>
    <t>Ustawienie krawężników betonowych C25/30 o wym. 20x30cm "obniżonego" na ławie betonowej C12/15 z oporem</t>
  </si>
  <si>
    <t>Ustwienie obrzeża betonowego o wym. 8x30cm na podsypce piaskowej grubości 3 cm</t>
  </si>
  <si>
    <t>Ustawienie ścieków skarpowych  - płyty typu "mulda" na podsypce piaskowo-cementowej 4:1 grubości 10 cm</t>
  </si>
  <si>
    <t>Montaż wpustów deszczowych z kratą wpustową typu ciężkiego</t>
  </si>
  <si>
    <t>Ułożenie przykanalików fi=200mm PVC-U klasy S wraz z rura ochronną 355/10                                                                                                                    6*8</t>
  </si>
  <si>
    <t>Ustawienie słupków z rur stalowych</t>
  </si>
  <si>
    <t xml:space="preserve">Zamocowanie tablic znaków konwencjonalnych z grupy średnich - znaków z grupy A, D, E  - folia II generacji  </t>
  </si>
  <si>
    <t>Przejście dla przeszych P-10 szerokości 4m</t>
  </si>
  <si>
    <t>Malowanie cienkowarstwowe oznakowania poziomego  w osi drogi:</t>
  </si>
  <si>
    <t>Linia przystankowa P-17</t>
  </si>
  <si>
    <t>Umocnienie skarp rowów płytami ażurowymi o wym. 60x40x10cm na podsypce piaskowej grubości 10 cm                                                               666,2*2</t>
  </si>
  <si>
    <t>Zabezpieczenie sieci energetycznej i teletechnicznej rurami typu Arot</t>
  </si>
  <si>
    <t>Zabezpieczenie sieci wodociągowej i kanalizacyjnej rurami dwudzielnymi</t>
  </si>
  <si>
    <t>Rozebranie podbudowy z gruntu stabilizowanego cementem grubości ok 10-12 cm istniejącej konstrukcji drogi DP ( materiał do ponownego wykorzystania przy wykonaniu podbudowy MCE)</t>
  </si>
  <si>
    <t>Podbudowa jako mieszanka mineralno-cementowo- emulsyjna</t>
  </si>
  <si>
    <t>Wykonanie warstwy wiążącej z betonu asfaltowego AC22W o grubości 8 cm (droga powiatowa)                                                                                      615,00*6.0 +248.8 (skrzyżowania)</t>
  </si>
  <si>
    <t>Formularz 2.2. do SIWZ</t>
  </si>
  <si>
    <t xml:space="preserve">Profilowanie i korytowanie pod zjazdy indywidualne ( głębokości 24.00 cm)                       
99,7 + 84 </t>
  </si>
  <si>
    <t>Wykonanie mieszanki mineralno-cementowo - emulsyjnej  o grubości 20 cm z  25 % doziarnieniem materiału pozyskanego z  rozbiórki ( poz nr 3 i poz. nr 4 )     
 3938.8*5.9/6</t>
  </si>
  <si>
    <t>………………………………………………</t>
  </si>
  <si>
    <t>(podpis i pieczęć upełnomocnionego przedstawiciela Wykonawcy)</t>
  </si>
  <si>
    <t xml:space="preserve">Wartość kosztorysowa netto </t>
  </si>
  <si>
    <t xml:space="preserve">Wartość kosztorysowa brutto </t>
  </si>
  <si>
    <t>Wartość podatku VAT 23%</t>
  </si>
  <si>
    <t>Wykonanie przeputów z rur PEHD fi=40cm na podsypce piaskowej grubości 10cm                                                                                                     6*3+15*2+16+8*3</t>
  </si>
  <si>
    <t>Rozebranie istn. nawierzchni bitumicznej grubości ok. 5 - 9 cm istniejącej nawierzchni drogi DP(materiał  do ponownego wykorzystania przy wykonaniu podbudowy MCE)</t>
  </si>
  <si>
    <t>Wykonanie wykopów z gruncie kat. I-IV z wykorzystaniem na miejscu wraz z wykonaniem rowów</t>
  </si>
  <si>
    <t>Linie w osi drogi P-6, P-3a, P-4, P-1e</t>
  </si>
  <si>
    <t>KOSZTORYS OFERTOWY
Przebudowa drogi powiatowej nr 3529W Kiedrzyn - Małęczyn - do drogi krajowej nr 9 (II Etap)
od km 1+085 do km 1+700, odcinek długości 615,00 m</t>
  </si>
  <si>
    <t>Ustawienie ścieków żelbetowych (korytkowych) o wym. 56x50cm na podsypce piaskowo-cementowej grubości 5 cm i fundamencie betonowym C12/15 grubości 15cm 253+13,8</t>
  </si>
  <si>
    <t>Ustawienie ścieków przykrawężnikowych z 3 rzędów kostki betonowej na ławie betonowej z oporem                                                                                  553+38</t>
  </si>
  <si>
    <t xml:space="preserve"> Przepusty  rurowe pod  zjazdami, ścianki czołowe dla rur   fi=40cm </t>
  </si>
  <si>
    <t>Wykonanie nawierzchni z kruszywa łamanych 0/31,5  grubości 15 cm (pobocza gruntowe)</t>
  </si>
  <si>
    <t>Wykonanie nawierzchni ścieralnej z kruszywa łamanego 0/31,5 lub żwiru grubości 20 cm (zjazdy indywidualne)                                                             7*7,06+17,32+16,48*2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</si>
</sst>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.0"/>
    <numFmt numFmtId="173" formatCode="#,##0.000"/>
    <numFmt numFmtId="174" formatCode="#,##0.0000"/>
    <numFmt numFmtId="175" formatCode="0.0"/>
    <numFmt numFmtId="176" formatCode="0.000"/>
    <numFmt numFmtId="177" formatCode="_-* #,##0.000\ _z_ł_-;\-* #,##0.000\ _z_ł_-;_-* &quot;-&quot;??\ _z_ł_-;_-@_-"/>
    <numFmt numFmtId="178" formatCode="_-* #,##0.0\ _z_ł_-;\-* #,##0.0\ _z_ł_-;_-* &quot;-&quot;??\ _z_ł_-;_-@_-"/>
    <numFmt numFmtId="179" formatCode="_-* #,##0\ _z_ł_-;\-* #,##0\ _z_ł_-;_-* &quot;-&quot;??\ _z_ł_-;_-@_-"/>
    <numFmt numFmtId="180" formatCode="[$-415]dddd\,\ d\ mmmm\ yyyy"/>
  </numFmts>
  <fonts count="60">
    <font>
      <sz val="10"/>
      <name val="Arial CE"/>
      <family val="0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Pl Courier New"/>
      <family val="0"/>
    </font>
    <font>
      <b/>
      <sz val="8"/>
      <name val="Times New Roman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b/>
      <sz val="9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 CE"/>
      <family val="1"/>
    </font>
    <font>
      <sz val="10"/>
      <color indexed="10"/>
      <name val="Times New Roman CE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 CE"/>
      <family val="1"/>
    </font>
    <font>
      <sz val="10"/>
      <color rgb="FFFF0000"/>
      <name val="Times New Roman CE"/>
      <family val="1"/>
    </font>
    <font>
      <vertAlign val="superscript"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8" applyNumberFormat="0" applyFon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3" fontId="8" fillId="0" borderId="11" xfId="53" applyNumberFormat="1" applyFont="1" applyFill="1" applyBorder="1" applyAlignment="1">
      <alignment horizontal="center" vertical="center"/>
      <protection/>
    </xf>
    <xf numFmtId="0" fontId="0" fillId="0" borderId="0" xfId="53" applyFill="1" applyAlignment="1">
      <alignment vertical="center"/>
      <protection/>
    </xf>
    <xf numFmtId="49" fontId="1" fillId="0" borderId="12" xfId="53" applyNumberFormat="1" applyFont="1" applyFill="1" applyBorder="1" applyAlignment="1">
      <alignment horizontal="center" vertical="center"/>
      <protection/>
    </xf>
    <xf numFmtId="0" fontId="3" fillId="0" borderId="13" xfId="53" applyFont="1" applyFill="1" applyBorder="1" applyAlignment="1">
      <alignment horizontal="center" vertical="center"/>
      <protection/>
    </xf>
    <xf numFmtId="49" fontId="8" fillId="0" borderId="14" xfId="53" applyNumberFormat="1" applyFont="1" applyFill="1" applyBorder="1" applyAlignment="1">
      <alignment horizontal="center" vertical="center"/>
      <protection/>
    </xf>
    <xf numFmtId="0" fontId="8" fillId="0" borderId="15" xfId="53" applyFont="1" applyFill="1" applyBorder="1" applyAlignment="1">
      <alignment horizontal="center" vertical="center"/>
      <protection/>
    </xf>
    <xf numFmtId="49" fontId="3" fillId="0" borderId="14" xfId="53" applyNumberFormat="1" applyFont="1" applyFill="1" applyBorder="1" applyAlignment="1">
      <alignment horizontal="center" vertical="center"/>
      <protection/>
    </xf>
    <xf numFmtId="0" fontId="4" fillId="0" borderId="15" xfId="53" applyFont="1" applyFill="1" applyBorder="1" applyAlignment="1">
      <alignment horizontal="center" vertical="center"/>
      <protection/>
    </xf>
    <xf numFmtId="49" fontId="2" fillId="0" borderId="14" xfId="53" applyNumberFormat="1" applyFont="1" applyFill="1" applyBorder="1" applyAlignment="1">
      <alignment horizontal="center" vertical="center"/>
      <protection/>
    </xf>
    <xf numFmtId="0" fontId="53" fillId="0" borderId="15" xfId="53" applyFont="1" applyFill="1" applyBorder="1" applyAlignment="1">
      <alignment horizontal="center" vertical="center"/>
      <protection/>
    </xf>
    <xf numFmtId="0" fontId="54" fillId="0" borderId="15" xfId="53" applyFont="1" applyFill="1" applyBorder="1" applyAlignment="1">
      <alignment horizontal="center" vertical="center"/>
      <protection/>
    </xf>
    <xf numFmtId="0" fontId="54" fillId="0" borderId="15" xfId="53" applyFont="1" applyFill="1" applyBorder="1" applyAlignment="1">
      <alignment horizontal="center" vertical="center"/>
      <protection/>
    </xf>
    <xf numFmtId="49" fontId="2" fillId="0" borderId="16" xfId="53" applyNumberFormat="1" applyFont="1" applyFill="1" applyBorder="1" applyAlignment="1">
      <alignment horizontal="center" vertical="center"/>
      <protection/>
    </xf>
    <xf numFmtId="0" fontId="53" fillId="0" borderId="17" xfId="53" applyFont="1" applyFill="1" applyBorder="1" applyAlignment="1">
      <alignment horizontal="center" vertical="center"/>
      <protection/>
    </xf>
    <xf numFmtId="0" fontId="55" fillId="0" borderId="15" xfId="53" applyFont="1" applyFill="1" applyBorder="1" applyAlignment="1">
      <alignment horizontal="center" vertical="center"/>
      <protection/>
    </xf>
    <xf numFmtId="49" fontId="3" fillId="0" borderId="18" xfId="53" applyNumberFormat="1" applyFont="1" applyFill="1" applyBorder="1" applyAlignment="1">
      <alignment horizontal="center" vertical="center"/>
      <protection/>
    </xf>
    <xf numFmtId="49" fontId="1" fillId="0" borderId="14" xfId="53" applyNumberFormat="1" applyFont="1" applyFill="1" applyBorder="1" applyAlignment="1">
      <alignment horizontal="center" vertical="center"/>
      <protection/>
    </xf>
    <xf numFmtId="0" fontId="54" fillId="0" borderId="17" xfId="53" applyFont="1" applyFill="1" applyBorder="1" applyAlignment="1">
      <alignment horizontal="center" vertical="center"/>
      <protection/>
    </xf>
    <xf numFmtId="0" fontId="54" fillId="0" borderId="19" xfId="53" applyFont="1" applyFill="1" applyBorder="1" applyAlignment="1">
      <alignment horizontal="center" vertical="center"/>
      <protection/>
    </xf>
    <xf numFmtId="0" fontId="53" fillId="0" borderId="20" xfId="53" applyFont="1" applyFill="1" applyBorder="1" applyAlignment="1">
      <alignment horizontal="center" vertical="center"/>
      <protection/>
    </xf>
    <xf numFmtId="0" fontId="56" fillId="0" borderId="15" xfId="53" applyFont="1" applyFill="1" applyBorder="1" applyAlignment="1">
      <alignment horizontal="center" vertical="center"/>
      <protection/>
    </xf>
    <xf numFmtId="49" fontId="1" fillId="0" borderId="0" xfId="53" applyNumberFormat="1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/>
      <protection/>
    </xf>
    <xf numFmtId="49" fontId="2" fillId="0" borderId="15" xfId="53" applyNumberFormat="1" applyFont="1" applyFill="1" applyBorder="1" applyAlignment="1">
      <alignment horizontal="center" vertical="center"/>
      <protection/>
    </xf>
    <xf numFmtId="49" fontId="1" fillId="0" borderId="15" xfId="53" applyNumberFormat="1" applyFont="1" applyFill="1" applyBorder="1" applyAlignment="1">
      <alignment horizontal="center" vertical="center"/>
      <protection/>
    </xf>
    <xf numFmtId="49" fontId="9" fillId="0" borderId="15" xfId="53" applyNumberFormat="1" applyFont="1" applyFill="1" applyBorder="1" applyAlignment="1">
      <alignment horizontal="center" vertical="center"/>
      <protection/>
    </xf>
    <xf numFmtId="0" fontId="10" fillId="0" borderId="0" xfId="53" applyFont="1" applyFill="1" applyAlignment="1">
      <alignment vertical="center"/>
      <protection/>
    </xf>
    <xf numFmtId="0" fontId="9" fillId="0" borderId="21" xfId="53" applyFont="1" applyFill="1" applyBorder="1" applyAlignment="1">
      <alignment horizontal="center" vertical="center"/>
      <protection/>
    </xf>
    <xf numFmtId="4" fontId="4" fillId="0" borderId="11" xfId="53" applyNumberFormat="1" applyFont="1" applyFill="1" applyBorder="1" applyAlignment="1">
      <alignment horizontal="center" vertical="center"/>
      <protection/>
    </xf>
    <xf numFmtId="4" fontId="53" fillId="0" borderId="11" xfId="53" applyNumberFormat="1" applyFont="1" applyFill="1" applyBorder="1" applyAlignment="1">
      <alignment horizontal="center" vertical="center"/>
      <protection/>
    </xf>
    <xf numFmtId="4" fontId="54" fillId="0" borderId="15" xfId="53" applyNumberFormat="1" applyFont="1" applyFill="1" applyBorder="1" applyAlignment="1">
      <alignment horizontal="center" vertical="center"/>
      <protection/>
    </xf>
    <xf numFmtId="4" fontId="9" fillId="0" borderId="15" xfId="53" applyNumberFormat="1" applyFont="1" applyFill="1" applyBorder="1" applyAlignment="1">
      <alignment horizontal="center" vertical="center"/>
      <protection/>
    </xf>
    <xf numFmtId="4" fontId="57" fillId="0" borderId="0" xfId="53" applyNumberFormat="1" applyFont="1" applyFill="1" applyBorder="1" applyAlignment="1">
      <alignment horizontal="center" vertical="center"/>
      <protection/>
    </xf>
    <xf numFmtId="4" fontId="53" fillId="0" borderId="15" xfId="53" applyNumberFormat="1" applyFont="1" applyFill="1" applyBorder="1" applyAlignment="1">
      <alignment horizontal="center" vertical="center"/>
      <protection/>
    </xf>
    <xf numFmtId="4" fontId="54" fillId="0" borderId="15" xfId="53" applyNumberFormat="1" applyFont="1" applyFill="1" applyBorder="1" applyAlignment="1">
      <alignment horizontal="center" vertical="center"/>
      <protection/>
    </xf>
    <xf numFmtId="4" fontId="55" fillId="0" borderId="15" xfId="53" applyNumberFormat="1" applyFont="1" applyFill="1" applyBorder="1" applyAlignment="1">
      <alignment horizontal="center" vertical="center"/>
      <protection/>
    </xf>
    <xf numFmtId="4" fontId="58" fillId="0" borderId="15" xfId="53" applyNumberFormat="1" applyFont="1" applyFill="1" applyBorder="1" applyAlignment="1">
      <alignment horizontal="center" vertical="center"/>
      <protection/>
    </xf>
    <xf numFmtId="4" fontId="56" fillId="0" borderId="15" xfId="53" applyNumberFormat="1" applyFont="1" applyFill="1" applyBorder="1" applyAlignment="1">
      <alignment horizontal="center" vertical="center"/>
      <protection/>
    </xf>
    <xf numFmtId="4" fontId="9" fillId="0" borderId="12" xfId="53" applyNumberFormat="1" applyFont="1" applyFill="1" applyBorder="1" applyAlignment="1">
      <alignment horizontal="center" vertical="center"/>
      <protection/>
    </xf>
    <xf numFmtId="4" fontId="3" fillId="0" borderId="22" xfId="53" applyNumberFormat="1" applyFont="1" applyFill="1" applyBorder="1" applyAlignment="1">
      <alignment horizontal="center" vertical="center"/>
      <protection/>
    </xf>
    <xf numFmtId="4" fontId="54" fillId="0" borderId="11" xfId="53" applyNumberFormat="1" applyFont="1" applyFill="1" applyBorder="1" applyAlignment="1">
      <alignment horizontal="center" vertical="center"/>
      <protection/>
    </xf>
    <xf numFmtId="4" fontId="54" fillId="0" borderId="11" xfId="53" applyNumberFormat="1" applyFont="1" applyFill="1" applyBorder="1" applyAlignment="1">
      <alignment horizontal="center" vertical="center"/>
      <protection/>
    </xf>
    <xf numFmtId="4" fontId="53" fillId="0" borderId="22" xfId="53" applyNumberFormat="1" applyFont="1" applyFill="1" applyBorder="1" applyAlignment="1">
      <alignment horizontal="center" vertical="center"/>
      <protection/>
    </xf>
    <xf numFmtId="4" fontId="55" fillId="0" borderId="11" xfId="53" applyNumberFormat="1" applyFont="1" applyFill="1" applyBorder="1" applyAlignment="1">
      <alignment horizontal="center" vertical="center"/>
      <protection/>
    </xf>
    <xf numFmtId="4" fontId="54" fillId="0" borderId="22" xfId="53" applyNumberFormat="1" applyFont="1" applyFill="1" applyBorder="1" applyAlignment="1">
      <alignment horizontal="center" vertical="center"/>
      <protection/>
    </xf>
    <xf numFmtId="4" fontId="58" fillId="0" borderId="11" xfId="53" applyNumberFormat="1" applyFont="1" applyFill="1" applyBorder="1" applyAlignment="1">
      <alignment horizontal="center" vertical="center"/>
      <protection/>
    </xf>
    <xf numFmtId="4" fontId="53" fillId="0" borderId="23" xfId="53" applyNumberFormat="1" applyFont="1" applyFill="1" applyBorder="1" applyAlignment="1">
      <alignment horizontal="center" vertical="center"/>
      <protection/>
    </xf>
    <xf numFmtId="4" fontId="56" fillId="0" borderId="11" xfId="53" applyNumberFormat="1" applyFont="1" applyFill="1" applyBorder="1" applyAlignment="1">
      <alignment horizontal="center" vertical="center"/>
      <protection/>
    </xf>
    <xf numFmtId="4" fontId="9" fillId="0" borderId="21" xfId="53" applyNumberFormat="1" applyFont="1" applyFill="1" applyBorder="1" applyAlignment="1">
      <alignment horizontal="center" vertical="center"/>
      <protection/>
    </xf>
    <xf numFmtId="49" fontId="3" fillId="0" borderId="13" xfId="53" applyNumberFormat="1" applyFont="1" applyFill="1" applyBorder="1" applyAlignment="1">
      <alignment horizontal="center" vertical="center"/>
      <protection/>
    </xf>
    <xf numFmtId="49" fontId="8" fillId="0" borderId="12" xfId="53" applyNumberFormat="1" applyFont="1" applyFill="1" applyBorder="1" applyAlignment="1">
      <alignment horizontal="center" vertical="center"/>
      <protection/>
    </xf>
    <xf numFmtId="49" fontId="3" fillId="0" borderId="12" xfId="53" applyNumberFormat="1" applyFont="1" applyFill="1" applyBorder="1" applyAlignment="1">
      <alignment horizontal="center" vertical="center"/>
      <protection/>
    </xf>
    <xf numFmtId="49" fontId="2" fillId="0" borderId="12" xfId="53" applyNumberFormat="1" applyFont="1" applyFill="1" applyBorder="1" applyAlignment="1">
      <alignment horizontal="center" vertical="center"/>
      <protection/>
    </xf>
    <xf numFmtId="49" fontId="1" fillId="0" borderId="13" xfId="53" applyNumberFormat="1" applyFont="1" applyFill="1" applyBorder="1" applyAlignment="1">
      <alignment horizontal="center" vertical="center"/>
      <protection/>
    </xf>
    <xf numFmtId="49" fontId="1" fillId="0" borderId="24" xfId="53" applyNumberFormat="1" applyFont="1" applyFill="1" applyBorder="1" applyAlignment="1">
      <alignment horizontal="center" vertical="center"/>
      <protection/>
    </xf>
    <xf numFmtId="49" fontId="9" fillId="0" borderId="11" xfId="53" applyNumberFormat="1" applyFont="1" applyFill="1" applyBorder="1" applyAlignment="1">
      <alignment horizontal="center" vertical="center"/>
      <protection/>
    </xf>
    <xf numFmtId="49" fontId="2" fillId="0" borderId="14" xfId="53" applyNumberFormat="1" applyFont="1" applyFill="1" applyBorder="1" applyAlignment="1">
      <alignment horizontal="center" vertical="center"/>
      <protection/>
    </xf>
    <xf numFmtId="49" fontId="2" fillId="0" borderId="12" xfId="53" applyNumberFormat="1" applyFont="1" applyFill="1" applyBorder="1" applyAlignment="1">
      <alignment horizontal="center" vertical="center"/>
      <protection/>
    </xf>
    <xf numFmtId="4" fontId="2" fillId="0" borderId="11" xfId="53" applyNumberFormat="1" applyFont="1" applyFill="1" applyBorder="1" applyAlignment="1">
      <alignment horizontal="center" vertical="center"/>
      <protection/>
    </xf>
    <xf numFmtId="173" fontId="2" fillId="0" borderId="11" xfId="53" applyNumberFormat="1" applyFont="1" applyFill="1" applyBorder="1" applyAlignment="1">
      <alignment horizontal="center" vertical="center"/>
      <protection/>
    </xf>
    <xf numFmtId="4" fontId="2" fillId="0" borderId="22" xfId="53" applyNumberFormat="1" applyFont="1" applyFill="1" applyBorder="1" applyAlignment="1">
      <alignment horizontal="center" vertical="center"/>
      <protection/>
    </xf>
    <xf numFmtId="4" fontId="2" fillId="0" borderId="25" xfId="53" applyNumberFormat="1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right" vertical="center"/>
      <protection/>
    </xf>
    <xf numFmtId="49" fontId="1" fillId="33" borderId="0" xfId="53" applyNumberFormat="1" applyFont="1" applyFill="1" applyBorder="1" applyAlignment="1">
      <alignment horizontal="left" vertical="center"/>
      <protection/>
    </xf>
    <xf numFmtId="49" fontId="3" fillId="33" borderId="15" xfId="53" applyNumberFormat="1" applyFont="1" applyFill="1" applyBorder="1" applyAlignment="1">
      <alignment horizontal="center" vertical="center"/>
      <protection/>
    </xf>
    <xf numFmtId="49" fontId="3" fillId="33" borderId="17" xfId="53" applyNumberFormat="1" applyFont="1" applyFill="1" applyBorder="1" applyAlignment="1">
      <alignment horizontal="center" vertical="center" wrapText="1"/>
      <protection/>
    </xf>
    <xf numFmtId="49" fontId="8" fillId="33" borderId="15" xfId="53" applyNumberFormat="1" applyFont="1" applyFill="1" applyBorder="1" applyAlignment="1">
      <alignment horizontal="center" vertical="center"/>
      <protection/>
    </xf>
    <xf numFmtId="49" fontId="3" fillId="33" borderId="15" xfId="53" applyNumberFormat="1" applyFont="1" applyFill="1" applyBorder="1" applyAlignment="1">
      <alignment horizontal="left" vertical="center" wrapText="1"/>
      <protection/>
    </xf>
    <xf numFmtId="49" fontId="2" fillId="33" borderId="15" xfId="53" applyNumberFormat="1" applyFont="1" applyFill="1" applyBorder="1" applyAlignment="1">
      <alignment horizontal="left" vertical="center" wrapText="1"/>
      <protection/>
    </xf>
    <xf numFmtId="49" fontId="59" fillId="33" borderId="15" xfId="53" applyNumberFormat="1" applyFont="1" applyFill="1" applyBorder="1" applyAlignment="1">
      <alignment horizontal="left" vertical="center" wrapText="1"/>
      <protection/>
    </xf>
    <xf numFmtId="49" fontId="54" fillId="33" borderId="15" xfId="53" applyNumberFormat="1" applyFont="1" applyFill="1" applyBorder="1" applyAlignment="1">
      <alignment horizontal="left" vertical="center" wrapText="1"/>
      <protection/>
    </xf>
    <xf numFmtId="49" fontId="59" fillId="33" borderId="17" xfId="0" applyNumberFormat="1" applyFont="1" applyFill="1" applyBorder="1" applyAlignment="1">
      <alignment horizontal="left" vertical="center" wrapText="1"/>
    </xf>
    <xf numFmtId="49" fontId="59" fillId="33" borderId="15" xfId="0" applyNumberFormat="1" applyFont="1" applyFill="1" applyBorder="1" applyAlignment="1">
      <alignment horizontal="left" vertical="center" wrapText="1"/>
    </xf>
    <xf numFmtId="49" fontId="54" fillId="33" borderId="17" xfId="0" applyNumberFormat="1" applyFont="1" applyFill="1" applyBorder="1" applyAlignment="1">
      <alignment horizontal="left" vertical="center" wrapText="1"/>
    </xf>
    <xf numFmtId="49" fontId="54" fillId="33" borderId="20" xfId="0" applyNumberFormat="1" applyFont="1" applyFill="1" applyBorder="1" applyAlignment="1">
      <alignment horizontal="left" vertical="center" wrapText="1"/>
    </xf>
    <xf numFmtId="49" fontId="54" fillId="33" borderId="15" xfId="0" applyNumberFormat="1" applyFont="1" applyFill="1" applyBorder="1" applyAlignment="1">
      <alignment horizontal="left" vertical="center" wrapText="1"/>
    </xf>
    <xf numFmtId="49" fontId="54" fillId="33" borderId="15" xfId="0" applyNumberFormat="1" applyFont="1" applyFill="1" applyBorder="1" applyAlignment="1">
      <alignment horizontal="left" vertical="center" wrapText="1"/>
    </xf>
    <xf numFmtId="49" fontId="59" fillId="33" borderId="17" xfId="53" applyNumberFormat="1" applyFont="1" applyFill="1" applyBorder="1" applyAlignment="1">
      <alignment horizontal="left" vertical="center" wrapText="1"/>
      <protection/>
    </xf>
    <xf numFmtId="49" fontId="56" fillId="33" borderId="15" xfId="53" applyNumberFormat="1" applyFont="1" applyFill="1" applyBorder="1" applyAlignment="1">
      <alignment horizontal="left" vertical="center" wrapText="1"/>
      <protection/>
    </xf>
    <xf numFmtId="49" fontId="9" fillId="33" borderId="11" xfId="53" applyNumberFormat="1" applyFont="1" applyFill="1" applyBorder="1" applyAlignment="1">
      <alignment horizontal="left" vertical="center"/>
      <protection/>
    </xf>
    <xf numFmtId="49" fontId="1" fillId="33" borderId="0" xfId="53" applyNumberFormat="1" applyFont="1" applyFill="1" applyBorder="1" applyAlignment="1">
      <alignment horizontal="right" vertical="center"/>
      <protection/>
    </xf>
    <xf numFmtId="4" fontId="56" fillId="0" borderId="0" xfId="53" applyNumberFormat="1" applyFont="1" applyFill="1" applyBorder="1" applyAlignment="1">
      <alignment horizontal="center" vertical="center"/>
      <protection/>
    </xf>
    <xf numFmtId="4" fontId="56" fillId="0" borderId="0" xfId="53" applyNumberFormat="1" applyFont="1" applyFill="1" applyBorder="1" applyAlignment="1">
      <alignment horizontal="center" vertical="center" wrapText="1"/>
      <protection/>
    </xf>
    <xf numFmtId="4" fontId="1" fillId="0" borderId="26" xfId="53" applyNumberFormat="1" applyFont="1" applyFill="1" applyBorder="1" applyAlignment="1">
      <alignment horizontal="center" vertical="center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" fillId="0" borderId="11" xfId="53" applyNumberFormat="1" applyFont="1" applyFill="1" applyBorder="1" applyAlignment="1">
      <alignment horizontal="center" vertical="center"/>
      <protection/>
    </xf>
    <xf numFmtId="49" fontId="1" fillId="0" borderId="21" xfId="53" applyNumberFormat="1" applyFont="1" applyFill="1" applyBorder="1" applyAlignment="1">
      <alignment horizontal="center" vertical="center"/>
      <protection/>
    </xf>
    <xf numFmtId="49" fontId="1" fillId="0" borderId="12" xfId="53" applyNumberFormat="1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4" fontId="3" fillId="0" borderId="20" xfId="53" applyNumberFormat="1" applyFont="1" applyFill="1" applyBorder="1" applyAlignment="1">
      <alignment horizontal="center" vertical="center"/>
      <protection/>
    </xf>
    <xf numFmtId="4" fontId="3" fillId="0" borderId="17" xfId="53" applyNumberFormat="1" applyFont="1" applyFill="1" applyBorder="1" applyAlignment="1">
      <alignment horizontal="center" vertical="center"/>
      <protection/>
    </xf>
    <xf numFmtId="49" fontId="3" fillId="0" borderId="27" xfId="53" applyNumberFormat="1" applyFont="1" applyFill="1" applyBorder="1" applyAlignment="1">
      <alignment horizontal="center" vertical="center"/>
      <protection/>
    </xf>
    <xf numFmtId="49" fontId="3" fillId="0" borderId="18" xfId="53" applyNumberFormat="1" applyFont="1" applyFill="1" applyBorder="1" applyAlignment="1">
      <alignment horizontal="center" vertical="center"/>
      <protection/>
    </xf>
    <xf numFmtId="49" fontId="3" fillId="0" borderId="20" xfId="53" applyNumberFormat="1" applyFont="1" applyFill="1" applyBorder="1" applyAlignment="1">
      <alignment horizontal="center" vertical="center"/>
      <protection/>
    </xf>
    <xf numFmtId="49" fontId="3" fillId="0" borderId="17" xfId="53" applyNumberFormat="1" applyFont="1" applyFill="1" applyBorder="1" applyAlignment="1">
      <alignment horizontal="center" vertic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ne" xfId="52"/>
    <cellStyle name="Normalny_Droga nr 2 w km 618-625 - przedmiar i kosztorysu" xfId="53"/>
    <cellStyle name="Obliczenia" xfId="54"/>
    <cellStyle name="Followed Hyperlink" xfId="55"/>
    <cellStyle name="Opis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view="pageBreakPreview" zoomScale="70" zoomScaleNormal="90" zoomScaleSheetLayoutView="70" zoomScalePageLayoutView="120" workbookViewId="0" topLeftCell="A1">
      <selection activeCell="C75" sqref="C75"/>
    </sheetView>
  </sheetViews>
  <sheetFormatPr defaultColWidth="9.125" defaultRowHeight="12.75"/>
  <cols>
    <col min="1" max="1" width="5.125" style="22" customWidth="1"/>
    <col min="2" max="2" width="12.125" style="22" customWidth="1"/>
    <col min="3" max="3" width="55.50390625" style="64" customWidth="1"/>
    <col min="4" max="4" width="7.125" style="23" customWidth="1"/>
    <col min="5" max="6" width="11.50390625" style="33" customWidth="1"/>
    <col min="7" max="7" width="15.00390625" style="33" customWidth="1"/>
    <col min="8" max="16384" width="9.125" style="2" customWidth="1"/>
  </cols>
  <sheetData>
    <row r="1" spans="6:7" ht="22.5" customHeight="1">
      <c r="F1" s="84" t="s">
        <v>133</v>
      </c>
      <c r="G1" s="84"/>
    </row>
    <row r="2" spans="1:7" ht="45" customHeight="1">
      <c r="A2" s="85" t="s">
        <v>145</v>
      </c>
      <c r="B2" s="85"/>
      <c r="C2" s="85"/>
      <c r="D2" s="85"/>
      <c r="E2" s="85"/>
      <c r="F2" s="85"/>
      <c r="G2" s="85"/>
    </row>
    <row r="3" spans="1:7" ht="18" customHeight="1">
      <c r="A3" s="86"/>
      <c r="B3" s="87"/>
      <c r="C3" s="87"/>
      <c r="D3" s="87"/>
      <c r="E3" s="87"/>
      <c r="F3" s="87"/>
      <c r="G3" s="88"/>
    </row>
    <row r="4" spans="1:7" ht="18.75" customHeight="1">
      <c r="A4" s="93" t="s">
        <v>7</v>
      </c>
      <c r="B4" s="95" t="s">
        <v>76</v>
      </c>
      <c r="C4" s="65" t="s">
        <v>16</v>
      </c>
      <c r="D4" s="89" t="s">
        <v>17</v>
      </c>
      <c r="E4" s="90"/>
      <c r="F4" s="91" t="s">
        <v>74</v>
      </c>
      <c r="G4" s="91" t="s">
        <v>75</v>
      </c>
    </row>
    <row r="5" spans="1:7" ht="18" customHeight="1">
      <c r="A5" s="94"/>
      <c r="B5" s="96"/>
      <c r="C5" s="66" t="s">
        <v>8</v>
      </c>
      <c r="D5" s="4" t="s">
        <v>18</v>
      </c>
      <c r="E5" s="40" t="s">
        <v>0</v>
      </c>
      <c r="F5" s="92"/>
      <c r="G5" s="92"/>
    </row>
    <row r="6" spans="1:7" ht="18" customHeight="1">
      <c r="A6" s="5">
        <v>1</v>
      </c>
      <c r="B6" s="51" t="s">
        <v>19</v>
      </c>
      <c r="C6" s="67" t="s">
        <v>20</v>
      </c>
      <c r="D6" s="6">
        <v>4</v>
      </c>
      <c r="E6" s="1">
        <v>5</v>
      </c>
      <c r="F6" s="1">
        <v>6</v>
      </c>
      <c r="G6" s="1">
        <v>7</v>
      </c>
    </row>
    <row r="7" spans="1:7" ht="18" customHeight="1">
      <c r="A7" s="7" t="s">
        <v>1</v>
      </c>
      <c r="B7" s="52"/>
      <c r="C7" s="68" t="s">
        <v>12</v>
      </c>
      <c r="D7" s="8"/>
      <c r="E7" s="29"/>
      <c r="F7" s="29"/>
      <c r="G7" s="29"/>
    </row>
    <row r="8" spans="1:7" ht="18.75" customHeight="1">
      <c r="A8" s="7"/>
      <c r="B8" s="52"/>
      <c r="C8" s="68" t="s">
        <v>97</v>
      </c>
      <c r="D8" s="8"/>
      <c r="E8" s="29"/>
      <c r="F8" s="29"/>
      <c r="G8" s="29"/>
    </row>
    <row r="9" spans="1:7" ht="34.5" customHeight="1">
      <c r="A9" s="57" t="s">
        <v>33</v>
      </c>
      <c r="B9" s="58" t="s">
        <v>77</v>
      </c>
      <c r="C9" s="69" t="s">
        <v>98</v>
      </c>
      <c r="D9" s="11" t="s">
        <v>78</v>
      </c>
      <c r="E9" s="60">
        <v>0.615</v>
      </c>
      <c r="F9" s="31"/>
      <c r="G9" s="31">
        <f>E9*F9</f>
        <v>0</v>
      </c>
    </row>
    <row r="10" spans="1:7" ht="30.75" customHeight="1">
      <c r="A10" s="9" t="s">
        <v>1</v>
      </c>
      <c r="B10" s="53"/>
      <c r="C10" s="70" t="s">
        <v>27</v>
      </c>
      <c r="D10" s="10"/>
      <c r="E10" s="30"/>
      <c r="F10" s="30"/>
      <c r="G10" s="30"/>
    </row>
    <row r="11" spans="1:7" ht="49.5" customHeight="1">
      <c r="A11" s="9" t="s">
        <v>19</v>
      </c>
      <c r="B11" s="53" t="s">
        <v>102</v>
      </c>
      <c r="C11" s="71" t="s">
        <v>103</v>
      </c>
      <c r="D11" s="11" t="s">
        <v>10</v>
      </c>
      <c r="E11" s="59">
        <v>4576.2</v>
      </c>
      <c r="F11" s="31"/>
      <c r="G11" s="31">
        <f>E11*F11</f>
        <v>0</v>
      </c>
    </row>
    <row r="12" spans="1:7" ht="39" customHeight="1">
      <c r="A12" s="9" t="s">
        <v>1</v>
      </c>
      <c r="B12" s="53"/>
      <c r="C12" s="70" t="s">
        <v>3</v>
      </c>
      <c r="D12" s="10"/>
      <c r="E12" s="30"/>
      <c r="F12" s="34"/>
      <c r="G12" s="31"/>
    </row>
    <row r="13" spans="1:7" ht="52.5" customHeight="1">
      <c r="A13" s="9" t="s">
        <v>20</v>
      </c>
      <c r="B13" s="53" t="s">
        <v>79</v>
      </c>
      <c r="C13" s="71" t="s">
        <v>142</v>
      </c>
      <c r="D13" s="11" t="s">
        <v>10</v>
      </c>
      <c r="E13" s="59">
        <v>3411.9</v>
      </c>
      <c r="F13" s="31"/>
      <c r="G13" s="31">
        <f aca="true" t="shared" si="0" ref="G13:G74">E13*F13</f>
        <v>0</v>
      </c>
    </row>
    <row r="14" spans="1:7" ht="55.5" customHeight="1">
      <c r="A14" s="9" t="s">
        <v>43</v>
      </c>
      <c r="B14" s="53" t="s">
        <v>79</v>
      </c>
      <c r="C14" s="71" t="s">
        <v>130</v>
      </c>
      <c r="D14" s="11" t="s">
        <v>10</v>
      </c>
      <c r="E14" s="59">
        <v>3411.9</v>
      </c>
      <c r="F14" s="31"/>
      <c r="G14" s="31">
        <f t="shared" si="0"/>
        <v>0</v>
      </c>
    </row>
    <row r="15" spans="1:7" ht="38.25" customHeight="1">
      <c r="A15" s="9" t="s">
        <v>44</v>
      </c>
      <c r="B15" s="53" t="s">
        <v>79</v>
      </c>
      <c r="C15" s="71" t="s">
        <v>104</v>
      </c>
      <c r="D15" s="11" t="s">
        <v>10</v>
      </c>
      <c r="E15" s="59">
        <v>206</v>
      </c>
      <c r="F15" s="31"/>
      <c r="G15" s="31">
        <f t="shared" si="0"/>
        <v>0</v>
      </c>
    </row>
    <row r="16" spans="1:7" ht="47.25" customHeight="1">
      <c r="A16" s="9" t="s">
        <v>34</v>
      </c>
      <c r="B16" s="53" t="s">
        <v>79</v>
      </c>
      <c r="C16" s="71" t="s">
        <v>105</v>
      </c>
      <c r="D16" s="11" t="s">
        <v>11</v>
      </c>
      <c r="E16" s="59">
        <v>75.5</v>
      </c>
      <c r="F16" s="31"/>
      <c r="G16" s="31">
        <f t="shared" si="0"/>
        <v>0</v>
      </c>
    </row>
    <row r="17" spans="1:7" ht="38.25" customHeight="1">
      <c r="A17" s="16" t="s">
        <v>1</v>
      </c>
      <c r="B17" s="50"/>
      <c r="C17" s="72" t="s">
        <v>29</v>
      </c>
      <c r="D17" s="14"/>
      <c r="E17" s="43"/>
      <c r="F17" s="34"/>
      <c r="G17" s="31"/>
    </row>
    <row r="18" spans="1:7" ht="15">
      <c r="A18" s="9" t="s">
        <v>1</v>
      </c>
      <c r="B18" s="53"/>
      <c r="C18" s="73" t="s">
        <v>30</v>
      </c>
      <c r="D18" s="10"/>
      <c r="E18" s="30"/>
      <c r="F18" s="34"/>
      <c r="G18" s="31"/>
    </row>
    <row r="19" spans="1:7" ht="27" customHeight="1">
      <c r="A19" s="17" t="s">
        <v>15</v>
      </c>
      <c r="B19" s="54" t="s">
        <v>80</v>
      </c>
      <c r="C19" s="74" t="s">
        <v>143</v>
      </c>
      <c r="D19" s="18" t="s">
        <v>32</v>
      </c>
      <c r="E19" s="61">
        <v>1054</v>
      </c>
      <c r="F19" s="31"/>
      <c r="G19" s="31">
        <f>E19*F19</f>
        <v>0</v>
      </c>
    </row>
    <row r="20" spans="1:7" ht="33.75" customHeight="1">
      <c r="A20" s="17" t="s">
        <v>45</v>
      </c>
      <c r="B20" s="55" t="s">
        <v>80</v>
      </c>
      <c r="C20" s="75" t="s">
        <v>106</v>
      </c>
      <c r="D20" s="19" t="s">
        <v>32</v>
      </c>
      <c r="E20" s="62">
        <v>72</v>
      </c>
      <c r="F20" s="31"/>
      <c r="G20" s="31">
        <f>E20*F20</f>
        <v>0</v>
      </c>
    </row>
    <row r="21" spans="1:7" ht="22.5" customHeight="1">
      <c r="A21" s="9" t="s">
        <v>1</v>
      </c>
      <c r="B21" s="53"/>
      <c r="C21" s="73" t="s">
        <v>31</v>
      </c>
      <c r="D21" s="10"/>
      <c r="E21" s="46"/>
      <c r="F21" s="37"/>
      <c r="G21" s="31"/>
    </row>
    <row r="22" spans="1:7" ht="30" customHeight="1">
      <c r="A22" s="17" t="s">
        <v>46</v>
      </c>
      <c r="B22" s="3" t="s">
        <v>81</v>
      </c>
      <c r="C22" s="76" t="s">
        <v>107</v>
      </c>
      <c r="D22" s="11" t="s">
        <v>32</v>
      </c>
      <c r="E22" s="59">
        <v>488.9</v>
      </c>
      <c r="F22" s="31"/>
      <c r="G22" s="31">
        <f>E22*F22</f>
        <v>0</v>
      </c>
    </row>
    <row r="23" spans="1:7" ht="15">
      <c r="A23" s="9" t="s">
        <v>1</v>
      </c>
      <c r="B23" s="53"/>
      <c r="C23" s="70" t="s">
        <v>13</v>
      </c>
      <c r="D23" s="10"/>
      <c r="E23" s="30"/>
      <c r="F23" s="34"/>
      <c r="G23" s="31"/>
    </row>
    <row r="24" spans="1:7" ht="26.25" customHeight="1">
      <c r="A24" s="9" t="s">
        <v>1</v>
      </c>
      <c r="B24" s="53"/>
      <c r="C24" s="70" t="s">
        <v>2</v>
      </c>
      <c r="D24" s="10"/>
      <c r="E24" s="30"/>
      <c r="F24" s="34"/>
      <c r="G24" s="31"/>
    </row>
    <row r="25" spans="1:7" ht="31.5" customHeight="1">
      <c r="A25" s="9" t="s">
        <v>21</v>
      </c>
      <c r="B25" s="53" t="s">
        <v>82</v>
      </c>
      <c r="C25" s="77" t="s">
        <v>108</v>
      </c>
      <c r="D25" s="12" t="s">
        <v>10</v>
      </c>
      <c r="E25" s="42">
        <v>4464</v>
      </c>
      <c r="F25" s="35"/>
      <c r="G25" s="31">
        <f t="shared" si="0"/>
        <v>0</v>
      </c>
    </row>
    <row r="26" spans="1:7" ht="51" customHeight="1">
      <c r="A26" s="9" t="s">
        <v>22</v>
      </c>
      <c r="B26" s="53" t="s">
        <v>82</v>
      </c>
      <c r="C26" s="71" t="s">
        <v>109</v>
      </c>
      <c r="D26" s="11" t="s">
        <v>10</v>
      </c>
      <c r="E26" s="41">
        <v>1185.1</v>
      </c>
      <c r="F26" s="31"/>
      <c r="G26" s="31">
        <f t="shared" si="0"/>
        <v>0</v>
      </c>
    </row>
    <row r="27" spans="1:7" ht="43.5" customHeight="1">
      <c r="A27" s="9" t="s">
        <v>47</v>
      </c>
      <c r="B27" s="53" t="s">
        <v>82</v>
      </c>
      <c r="C27" s="71" t="s">
        <v>134</v>
      </c>
      <c r="D27" s="11" t="s">
        <v>10</v>
      </c>
      <c r="E27" s="41">
        <v>183.7</v>
      </c>
      <c r="F27" s="31"/>
      <c r="G27" s="31">
        <f t="shared" si="0"/>
        <v>0</v>
      </c>
    </row>
    <row r="28" spans="1:7" ht="26.25" customHeight="1">
      <c r="A28" s="9" t="s">
        <v>1</v>
      </c>
      <c r="B28" s="53"/>
      <c r="C28" s="70" t="s">
        <v>35</v>
      </c>
      <c r="D28" s="10"/>
      <c r="E28" s="30"/>
      <c r="F28" s="34"/>
      <c r="G28" s="31"/>
    </row>
    <row r="29" spans="1:7" ht="26.25" customHeight="1">
      <c r="A29" s="9" t="s">
        <v>48</v>
      </c>
      <c r="B29" s="53" t="s">
        <v>83</v>
      </c>
      <c r="C29" s="71" t="s">
        <v>110</v>
      </c>
      <c r="D29" s="11" t="s">
        <v>10</v>
      </c>
      <c r="E29" s="41">
        <v>1185.1</v>
      </c>
      <c r="F29" s="31"/>
      <c r="G29" s="31">
        <f t="shared" si="0"/>
        <v>0</v>
      </c>
    </row>
    <row r="30" spans="1:7" ht="38.25" customHeight="1">
      <c r="A30" s="9" t="s">
        <v>49</v>
      </c>
      <c r="B30" s="53" t="s">
        <v>83</v>
      </c>
      <c r="C30" s="71" t="s">
        <v>111</v>
      </c>
      <c r="D30" s="11" t="s">
        <v>10</v>
      </c>
      <c r="E30" s="41">
        <v>183.7</v>
      </c>
      <c r="F30" s="31"/>
      <c r="G30" s="31">
        <f t="shared" si="0"/>
        <v>0</v>
      </c>
    </row>
    <row r="31" spans="1:7" ht="38.25" customHeight="1">
      <c r="A31" s="9" t="s">
        <v>1</v>
      </c>
      <c r="B31" s="53"/>
      <c r="C31" s="70" t="s">
        <v>131</v>
      </c>
      <c r="D31" s="10"/>
      <c r="E31" s="30"/>
      <c r="F31" s="34"/>
      <c r="G31" s="31"/>
    </row>
    <row r="32" spans="1:7" ht="52.5" customHeight="1">
      <c r="A32" s="9" t="s">
        <v>23</v>
      </c>
      <c r="B32" s="53" t="s">
        <v>83</v>
      </c>
      <c r="C32" s="71" t="s">
        <v>135</v>
      </c>
      <c r="D32" s="11" t="s">
        <v>10</v>
      </c>
      <c r="E32" s="41">
        <v>3873.2</v>
      </c>
      <c r="F32" s="31"/>
      <c r="G32" s="31">
        <f t="shared" si="0"/>
        <v>0</v>
      </c>
    </row>
    <row r="33" spans="1:7" ht="46.5" customHeight="1">
      <c r="A33" s="9" t="s">
        <v>50</v>
      </c>
      <c r="B33" s="53" t="s">
        <v>83</v>
      </c>
      <c r="C33" s="71" t="s">
        <v>112</v>
      </c>
      <c r="D33" s="11" t="s">
        <v>10</v>
      </c>
      <c r="E33" s="41">
        <v>4464</v>
      </c>
      <c r="F33" s="31"/>
      <c r="G33" s="31">
        <f t="shared" si="0"/>
        <v>0</v>
      </c>
    </row>
    <row r="34" spans="1:7" ht="39.75" customHeight="1">
      <c r="A34" s="7" t="s">
        <v>1</v>
      </c>
      <c r="B34" s="52"/>
      <c r="C34" s="70" t="s">
        <v>14</v>
      </c>
      <c r="D34" s="10"/>
      <c r="E34" s="30"/>
      <c r="F34" s="34"/>
      <c r="G34" s="31"/>
    </row>
    <row r="35" spans="1:7" ht="26.25" customHeight="1">
      <c r="A35" s="9" t="s">
        <v>1</v>
      </c>
      <c r="B35" s="53"/>
      <c r="C35" s="70" t="s">
        <v>26</v>
      </c>
      <c r="D35" s="10"/>
      <c r="E35" s="30"/>
      <c r="F35" s="34"/>
      <c r="G35" s="31"/>
    </row>
    <row r="36" spans="1:7" ht="45" customHeight="1">
      <c r="A36" s="9" t="s">
        <v>51</v>
      </c>
      <c r="B36" s="53" t="s">
        <v>84</v>
      </c>
      <c r="C36" s="71" t="s">
        <v>132</v>
      </c>
      <c r="D36" s="11" t="s">
        <v>10</v>
      </c>
      <c r="E36" s="59">
        <v>3938.8</v>
      </c>
      <c r="F36" s="31"/>
      <c r="G36" s="31">
        <f t="shared" si="0"/>
        <v>0</v>
      </c>
    </row>
    <row r="37" spans="1:7" ht="39.75" customHeight="1">
      <c r="A37" s="9" t="s">
        <v>52</v>
      </c>
      <c r="B37" s="53" t="s">
        <v>84</v>
      </c>
      <c r="C37" s="71" t="s">
        <v>113</v>
      </c>
      <c r="D37" s="11" t="s">
        <v>10</v>
      </c>
      <c r="E37" s="59">
        <v>3938.8</v>
      </c>
      <c r="F37" s="31"/>
      <c r="G37" s="31">
        <f t="shared" si="0"/>
        <v>0</v>
      </c>
    </row>
    <row r="38" spans="1:7" ht="36.75" customHeight="1">
      <c r="A38" s="9" t="s">
        <v>1</v>
      </c>
      <c r="B38" s="53"/>
      <c r="C38" s="70" t="s">
        <v>36</v>
      </c>
      <c r="D38" s="10"/>
      <c r="E38" s="30"/>
      <c r="F38" s="34"/>
      <c r="G38" s="31"/>
    </row>
    <row r="39" spans="1:7" ht="39" customHeight="1">
      <c r="A39" s="9" t="s">
        <v>53</v>
      </c>
      <c r="B39" s="53" t="s">
        <v>85</v>
      </c>
      <c r="C39" s="71" t="s">
        <v>150</v>
      </c>
      <c r="D39" s="11" t="s">
        <v>10</v>
      </c>
      <c r="E39" s="41">
        <v>99.7</v>
      </c>
      <c r="F39" s="31"/>
      <c r="G39" s="31">
        <f t="shared" si="0"/>
        <v>0</v>
      </c>
    </row>
    <row r="40" spans="1:7" ht="45" customHeight="1">
      <c r="A40" s="9" t="s">
        <v>54</v>
      </c>
      <c r="B40" s="53" t="s">
        <v>85</v>
      </c>
      <c r="C40" s="71" t="s">
        <v>149</v>
      </c>
      <c r="D40" s="11" t="s">
        <v>10</v>
      </c>
      <c r="E40" s="41">
        <v>579.6</v>
      </c>
      <c r="F40" s="31"/>
      <c r="G40" s="31">
        <f t="shared" si="0"/>
        <v>0</v>
      </c>
    </row>
    <row r="41" spans="1:7" ht="32.25" customHeight="1">
      <c r="A41" s="9" t="s">
        <v>1</v>
      </c>
      <c r="B41" s="53"/>
      <c r="C41" s="70" t="s">
        <v>37</v>
      </c>
      <c r="D41" s="10"/>
      <c r="E41" s="30"/>
      <c r="F41" s="34"/>
      <c r="G41" s="31"/>
    </row>
    <row r="42" spans="1:7" ht="51.75" customHeight="1">
      <c r="A42" s="9" t="s">
        <v>55</v>
      </c>
      <c r="B42" s="53" t="s">
        <v>86</v>
      </c>
      <c r="C42" s="71" t="s">
        <v>114</v>
      </c>
      <c r="D42" s="11" t="s">
        <v>10</v>
      </c>
      <c r="E42" s="41">
        <v>84</v>
      </c>
      <c r="F42" s="31"/>
      <c r="G42" s="31">
        <f t="shared" si="0"/>
        <v>0</v>
      </c>
    </row>
    <row r="43" spans="1:7" ht="58.5" customHeight="1">
      <c r="A43" s="9" t="s">
        <v>56</v>
      </c>
      <c r="B43" s="53" t="s">
        <v>87</v>
      </c>
      <c r="C43" s="71" t="s">
        <v>115</v>
      </c>
      <c r="D43" s="11" t="s">
        <v>10</v>
      </c>
      <c r="E43" s="41">
        <v>1101.09</v>
      </c>
      <c r="F43" s="31"/>
      <c r="G43" s="31">
        <f t="shared" si="0"/>
        <v>0</v>
      </c>
    </row>
    <row r="44" spans="1:7" ht="50.25" customHeight="1">
      <c r="A44" s="7" t="s">
        <v>1</v>
      </c>
      <c r="B44" s="52"/>
      <c r="C44" s="70" t="s">
        <v>6</v>
      </c>
      <c r="D44" s="10"/>
      <c r="E44" s="30"/>
      <c r="F44" s="34"/>
      <c r="G44" s="31"/>
    </row>
    <row r="45" spans="1:7" ht="26.25" customHeight="1">
      <c r="A45" s="9" t="s">
        <v>1</v>
      </c>
      <c r="B45" s="53"/>
      <c r="C45" s="70" t="s">
        <v>73</v>
      </c>
      <c r="D45" s="10"/>
      <c r="E45" s="30"/>
      <c r="F45" s="34"/>
      <c r="G45" s="31"/>
    </row>
    <row r="46" spans="1:7" ht="36" customHeight="1">
      <c r="A46" s="9" t="s">
        <v>57</v>
      </c>
      <c r="B46" s="53" t="s">
        <v>88</v>
      </c>
      <c r="C46" s="71" t="s">
        <v>116</v>
      </c>
      <c r="D46" s="11" t="s">
        <v>11</v>
      </c>
      <c r="E46" s="41">
        <v>599.6</v>
      </c>
      <c r="F46" s="31"/>
      <c r="G46" s="31">
        <f t="shared" si="0"/>
        <v>0</v>
      </c>
    </row>
    <row r="47" spans="1:7" ht="54" customHeight="1">
      <c r="A47" s="9" t="s">
        <v>24</v>
      </c>
      <c r="B47" s="53" t="s">
        <v>88</v>
      </c>
      <c r="C47" s="71" t="s">
        <v>117</v>
      </c>
      <c r="D47" s="11" t="s">
        <v>11</v>
      </c>
      <c r="E47" s="41">
        <v>77.6</v>
      </c>
      <c r="F47" s="31"/>
      <c r="G47" s="31">
        <f t="shared" si="0"/>
        <v>0</v>
      </c>
    </row>
    <row r="48" spans="1:7" ht="39.75" customHeight="1">
      <c r="A48" s="9" t="s">
        <v>1</v>
      </c>
      <c r="B48" s="53"/>
      <c r="C48" s="70" t="s">
        <v>38</v>
      </c>
      <c r="D48" s="10"/>
      <c r="E48" s="30"/>
      <c r="F48" s="34"/>
      <c r="G48" s="31"/>
    </row>
    <row r="49" spans="1:7" ht="26.25" customHeight="1">
      <c r="A49" s="9" t="s">
        <v>25</v>
      </c>
      <c r="B49" s="53" t="s">
        <v>89</v>
      </c>
      <c r="C49" s="71" t="s">
        <v>118</v>
      </c>
      <c r="D49" s="11" t="s">
        <v>11</v>
      </c>
      <c r="E49" s="41">
        <v>642.3</v>
      </c>
      <c r="F49" s="31"/>
      <c r="G49" s="31">
        <f t="shared" si="0"/>
        <v>0</v>
      </c>
    </row>
    <row r="50" spans="1:7" ht="26.25" customHeight="1">
      <c r="A50" s="7" t="s">
        <v>1</v>
      </c>
      <c r="B50" s="52"/>
      <c r="C50" s="70" t="s">
        <v>39</v>
      </c>
      <c r="D50" s="10"/>
      <c r="E50" s="30"/>
      <c r="F50" s="34"/>
      <c r="G50" s="31"/>
    </row>
    <row r="51" spans="1:7" ht="26.25" customHeight="1">
      <c r="A51" s="9" t="s">
        <v>1</v>
      </c>
      <c r="B51" s="53"/>
      <c r="C51" s="70" t="s">
        <v>40</v>
      </c>
      <c r="D51" s="10"/>
      <c r="E51" s="30"/>
      <c r="F51" s="34"/>
      <c r="G51" s="31"/>
    </row>
    <row r="52" spans="1:7" ht="57" customHeight="1">
      <c r="A52" s="9" t="s">
        <v>58</v>
      </c>
      <c r="B52" s="53" t="s">
        <v>90</v>
      </c>
      <c r="C52" s="71" t="s">
        <v>146</v>
      </c>
      <c r="D52" s="11" t="s">
        <v>11</v>
      </c>
      <c r="E52" s="41">
        <v>266.8</v>
      </c>
      <c r="F52" s="31"/>
      <c r="G52" s="31">
        <f t="shared" si="0"/>
        <v>0</v>
      </c>
    </row>
    <row r="53" spans="1:7" ht="55.5" customHeight="1">
      <c r="A53" s="9" t="s">
        <v>59</v>
      </c>
      <c r="B53" s="53" t="s">
        <v>90</v>
      </c>
      <c r="C53" s="71" t="s">
        <v>119</v>
      </c>
      <c r="D53" s="11" t="s">
        <v>11</v>
      </c>
      <c r="E53" s="41">
        <v>2</v>
      </c>
      <c r="F53" s="31"/>
      <c r="G53" s="31">
        <f t="shared" si="0"/>
        <v>0</v>
      </c>
    </row>
    <row r="54" spans="1:7" ht="40.5" customHeight="1">
      <c r="A54" s="9" t="s">
        <v>60</v>
      </c>
      <c r="B54" s="53" t="s">
        <v>90</v>
      </c>
      <c r="C54" s="71" t="s">
        <v>147</v>
      </c>
      <c r="D54" s="11" t="s">
        <v>11</v>
      </c>
      <c r="E54" s="41">
        <v>591</v>
      </c>
      <c r="F54" s="31"/>
      <c r="G54" s="31">
        <f t="shared" si="0"/>
        <v>0</v>
      </c>
    </row>
    <row r="55" spans="1:7" ht="40.5" customHeight="1">
      <c r="A55" s="9" t="s">
        <v>1</v>
      </c>
      <c r="B55" s="53"/>
      <c r="C55" s="70" t="s">
        <v>41</v>
      </c>
      <c r="D55" s="10"/>
      <c r="E55" s="30"/>
      <c r="F55" s="34"/>
      <c r="G55" s="31"/>
    </row>
    <row r="56" spans="1:7" ht="33" customHeight="1">
      <c r="A56" s="9" t="s">
        <v>61</v>
      </c>
      <c r="B56" s="53" t="s">
        <v>91</v>
      </c>
      <c r="C56" s="71" t="s">
        <v>120</v>
      </c>
      <c r="D56" s="11" t="s">
        <v>9</v>
      </c>
      <c r="E56" s="41">
        <v>6</v>
      </c>
      <c r="F56" s="31"/>
      <c r="G56" s="31">
        <f t="shared" si="0"/>
        <v>0</v>
      </c>
    </row>
    <row r="57" spans="1:7" ht="38.25" customHeight="1">
      <c r="A57" s="9" t="s">
        <v>62</v>
      </c>
      <c r="B57" s="53" t="s">
        <v>91</v>
      </c>
      <c r="C57" s="71" t="s">
        <v>121</v>
      </c>
      <c r="D57" s="11" t="s">
        <v>11</v>
      </c>
      <c r="E57" s="41">
        <v>48</v>
      </c>
      <c r="F57" s="31"/>
      <c r="G57" s="31">
        <f t="shared" si="0"/>
        <v>0</v>
      </c>
    </row>
    <row r="58" spans="1:7" ht="43.5" customHeight="1">
      <c r="A58" s="9" t="s">
        <v>1</v>
      </c>
      <c r="B58" s="53"/>
      <c r="C58" s="70" t="s">
        <v>72</v>
      </c>
      <c r="D58" s="10"/>
      <c r="E58" s="30"/>
      <c r="F58" s="34"/>
      <c r="G58" s="31"/>
    </row>
    <row r="59" spans="1:7" ht="38.25" customHeight="1">
      <c r="A59" s="9" t="s">
        <v>63</v>
      </c>
      <c r="B59" s="53" t="s">
        <v>92</v>
      </c>
      <c r="C59" s="71" t="s">
        <v>141</v>
      </c>
      <c r="D59" s="11" t="s">
        <v>11</v>
      </c>
      <c r="E59" s="41">
        <v>88</v>
      </c>
      <c r="F59" s="31"/>
      <c r="G59" s="31">
        <f t="shared" si="0"/>
        <v>0</v>
      </c>
    </row>
    <row r="60" spans="1:7" ht="41.25" customHeight="1">
      <c r="A60" s="13" t="s">
        <v>64</v>
      </c>
      <c r="B60" s="24" t="s">
        <v>92</v>
      </c>
      <c r="C60" s="71" t="s">
        <v>148</v>
      </c>
      <c r="D60" s="11" t="s">
        <v>9</v>
      </c>
      <c r="E60" s="45">
        <v>18</v>
      </c>
      <c r="F60" s="31"/>
      <c r="G60" s="31">
        <f>E60*F60</f>
        <v>0</v>
      </c>
    </row>
    <row r="61" spans="1:7" ht="26.25" customHeight="1">
      <c r="A61" s="13" t="s">
        <v>1</v>
      </c>
      <c r="B61" s="24"/>
      <c r="C61" s="78" t="s">
        <v>4</v>
      </c>
      <c r="D61" s="14"/>
      <c r="E61" s="43"/>
      <c r="F61" s="34"/>
      <c r="G61" s="31"/>
    </row>
    <row r="62" spans="1:7" ht="26.25" customHeight="1">
      <c r="A62" s="13" t="s">
        <v>1</v>
      </c>
      <c r="B62" s="24"/>
      <c r="C62" s="78" t="s">
        <v>5</v>
      </c>
      <c r="D62" s="14"/>
      <c r="E62" s="43"/>
      <c r="F62" s="34"/>
      <c r="G62" s="31"/>
    </row>
    <row r="63" spans="1:7" ht="24.75" customHeight="1">
      <c r="A63" s="9" t="s">
        <v>65</v>
      </c>
      <c r="B63" s="53" t="s">
        <v>93</v>
      </c>
      <c r="C63" s="71" t="s">
        <v>122</v>
      </c>
      <c r="D63" s="11" t="s">
        <v>9</v>
      </c>
      <c r="E63" s="41">
        <v>10</v>
      </c>
      <c r="F63" s="31"/>
      <c r="G63" s="31">
        <f t="shared" si="0"/>
        <v>0</v>
      </c>
    </row>
    <row r="64" spans="1:7" ht="26.25" customHeight="1">
      <c r="A64" s="9" t="s">
        <v>66</v>
      </c>
      <c r="B64" s="53" t="s">
        <v>93</v>
      </c>
      <c r="C64" s="76" t="s">
        <v>123</v>
      </c>
      <c r="D64" s="11" t="s">
        <v>9</v>
      </c>
      <c r="E64" s="41">
        <v>10</v>
      </c>
      <c r="F64" s="31"/>
      <c r="G64" s="31">
        <f t="shared" si="0"/>
        <v>0</v>
      </c>
    </row>
    <row r="65" spans="1:7" ht="29.25" customHeight="1">
      <c r="A65" s="9" t="s">
        <v>1</v>
      </c>
      <c r="B65" s="53"/>
      <c r="C65" s="70" t="s">
        <v>71</v>
      </c>
      <c r="D65" s="10"/>
      <c r="E65" s="30"/>
      <c r="F65" s="34"/>
      <c r="G65" s="31"/>
    </row>
    <row r="66" spans="1:7" ht="30.75" customHeight="1">
      <c r="A66" s="9" t="s">
        <v>67</v>
      </c>
      <c r="B66" s="53" t="s">
        <v>94</v>
      </c>
      <c r="C66" s="76" t="s">
        <v>125</v>
      </c>
      <c r="D66" s="15"/>
      <c r="E66" s="44"/>
      <c r="F66" s="36"/>
      <c r="G66" s="31"/>
    </row>
    <row r="67" spans="1:7" ht="29.25" customHeight="1">
      <c r="A67" s="9" t="s">
        <v>68</v>
      </c>
      <c r="B67" s="53" t="s">
        <v>94</v>
      </c>
      <c r="C67" s="76" t="s">
        <v>124</v>
      </c>
      <c r="D67" s="11" t="s">
        <v>10</v>
      </c>
      <c r="E67" s="41">
        <v>36</v>
      </c>
      <c r="F67" s="31"/>
      <c r="G67" s="31">
        <f t="shared" si="0"/>
        <v>0</v>
      </c>
    </row>
    <row r="68" spans="1:7" ht="29.25" customHeight="1">
      <c r="A68" s="9" t="s">
        <v>69</v>
      </c>
      <c r="B68" s="53" t="s">
        <v>94</v>
      </c>
      <c r="C68" s="76" t="s">
        <v>126</v>
      </c>
      <c r="D68" s="11" t="s">
        <v>10</v>
      </c>
      <c r="E68" s="41">
        <v>10.3</v>
      </c>
      <c r="F68" s="31"/>
      <c r="G68" s="31">
        <f t="shared" si="0"/>
        <v>0</v>
      </c>
    </row>
    <row r="69" spans="1:7" ht="29.25" customHeight="1">
      <c r="A69" s="9" t="s">
        <v>70</v>
      </c>
      <c r="B69" s="53" t="s">
        <v>94</v>
      </c>
      <c r="C69" s="76" t="s">
        <v>144</v>
      </c>
      <c r="D69" s="11" t="s">
        <v>10</v>
      </c>
      <c r="E69" s="41">
        <v>60</v>
      </c>
      <c r="F69" s="31"/>
      <c r="G69" s="31">
        <f t="shared" si="0"/>
        <v>0</v>
      </c>
    </row>
    <row r="70" spans="1:7" ht="29.25" customHeight="1">
      <c r="A70" s="9" t="s">
        <v>1</v>
      </c>
      <c r="B70" s="53"/>
      <c r="C70" s="73" t="s">
        <v>28</v>
      </c>
      <c r="D70" s="10"/>
      <c r="E70" s="30"/>
      <c r="F70" s="34"/>
      <c r="G70" s="31"/>
    </row>
    <row r="71" spans="1:7" ht="35.25" customHeight="1">
      <c r="A71" s="24" t="s">
        <v>1</v>
      </c>
      <c r="B71" s="24"/>
      <c r="C71" s="73" t="s">
        <v>42</v>
      </c>
      <c r="D71" s="20"/>
      <c r="E71" s="47"/>
      <c r="F71" s="34"/>
      <c r="G71" s="31"/>
    </row>
    <row r="72" spans="1:7" ht="43.5" customHeight="1">
      <c r="A72" s="24" t="s">
        <v>99</v>
      </c>
      <c r="B72" s="24" t="s">
        <v>95</v>
      </c>
      <c r="C72" s="71" t="s">
        <v>127</v>
      </c>
      <c r="D72" s="11" t="s">
        <v>10</v>
      </c>
      <c r="E72" s="41">
        <v>1332.4</v>
      </c>
      <c r="F72" s="31"/>
      <c r="G72" s="31">
        <f t="shared" si="0"/>
        <v>0</v>
      </c>
    </row>
    <row r="73" spans="1:7" ht="47.25" customHeight="1">
      <c r="A73" s="25" t="s">
        <v>100</v>
      </c>
      <c r="B73" s="25" t="s">
        <v>96</v>
      </c>
      <c r="C73" s="79" t="s">
        <v>128</v>
      </c>
      <c r="D73" s="21" t="s">
        <v>11</v>
      </c>
      <c r="E73" s="48">
        <v>35</v>
      </c>
      <c r="F73" s="38"/>
      <c r="G73" s="31">
        <f t="shared" si="0"/>
        <v>0</v>
      </c>
    </row>
    <row r="74" spans="1:7" ht="36" customHeight="1">
      <c r="A74" s="25" t="s">
        <v>101</v>
      </c>
      <c r="B74" s="25" t="s">
        <v>96</v>
      </c>
      <c r="C74" s="79" t="s">
        <v>129</v>
      </c>
      <c r="D74" s="21" t="s">
        <v>11</v>
      </c>
      <c r="E74" s="38">
        <v>41</v>
      </c>
      <c r="F74" s="38"/>
      <c r="G74" s="31">
        <f t="shared" si="0"/>
        <v>0</v>
      </c>
    </row>
    <row r="75" spans="1:7" ht="36" customHeight="1">
      <c r="A75" s="26"/>
      <c r="B75" s="56"/>
      <c r="C75" s="80" t="s">
        <v>138</v>
      </c>
      <c r="D75" s="28"/>
      <c r="E75" s="49"/>
      <c r="F75" s="39"/>
      <c r="G75" s="32">
        <f>SUM(G9:G74)</f>
        <v>0</v>
      </c>
    </row>
    <row r="76" spans="1:7" s="27" customFormat="1" ht="19.5" customHeight="1">
      <c r="A76" s="26"/>
      <c r="B76" s="56"/>
      <c r="C76" s="80" t="s">
        <v>140</v>
      </c>
      <c r="D76" s="28"/>
      <c r="E76" s="49"/>
      <c r="F76" s="39"/>
      <c r="G76" s="32">
        <f>G75*23%</f>
        <v>0</v>
      </c>
    </row>
    <row r="77" spans="1:7" s="27" customFormat="1" ht="19.5" customHeight="1">
      <c r="A77" s="26"/>
      <c r="B77" s="56"/>
      <c r="C77" s="80" t="s">
        <v>139</v>
      </c>
      <c r="D77" s="28"/>
      <c r="E77" s="49"/>
      <c r="F77" s="39"/>
      <c r="G77" s="32">
        <f>G75+G76</f>
        <v>0</v>
      </c>
    </row>
    <row r="78" spans="1:7" s="27" customFormat="1" ht="19.5" customHeight="1">
      <c r="A78" s="22"/>
      <c r="B78" s="22"/>
      <c r="C78" s="64"/>
      <c r="D78" s="23"/>
      <c r="E78" s="33"/>
      <c r="F78" s="33"/>
      <c r="G78" s="33"/>
    </row>
    <row r="81" spans="5:7" ht="12.75">
      <c r="E81" s="82" t="s">
        <v>136</v>
      </c>
      <c r="F81" s="82"/>
      <c r="G81" s="82"/>
    </row>
    <row r="82" spans="3:7" ht="41.25" customHeight="1">
      <c r="C82" s="81"/>
      <c r="D82" s="63"/>
      <c r="E82" s="83" t="s">
        <v>137</v>
      </c>
      <c r="F82" s="83"/>
      <c r="G82" s="83"/>
    </row>
  </sheetData>
  <sheetProtection/>
  <mergeCells count="10">
    <mergeCell ref="E81:G81"/>
    <mergeCell ref="E82:G82"/>
    <mergeCell ref="F1:G1"/>
    <mergeCell ref="A2:G2"/>
    <mergeCell ref="A3:G3"/>
    <mergeCell ref="D4:E4"/>
    <mergeCell ref="F4:F5"/>
    <mergeCell ref="G4:G5"/>
    <mergeCell ref="A4:A5"/>
    <mergeCell ref="B4:B5"/>
  </mergeCells>
  <printOptions/>
  <pageMargins left="0.7086614173228347" right="0.7086614173228347" top="0.7480314960629921" bottom="0.7480314960629921" header="0.31496062992125984" footer="0.31496062992125984"/>
  <pageSetup firstPageNumber="6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Ziuta</dc:creator>
  <cp:keywords/>
  <dc:description/>
  <cp:lastModifiedBy>PZDP w Radomiu</cp:lastModifiedBy>
  <cp:lastPrinted>2017-02-17T11:30:42Z</cp:lastPrinted>
  <dcterms:created xsi:type="dcterms:W3CDTF">2000-03-06T17:21:26Z</dcterms:created>
  <dcterms:modified xsi:type="dcterms:W3CDTF">2017-02-20T12:22:32Z</dcterms:modified>
  <cp:category/>
  <cp:version/>
  <cp:contentType/>
  <cp:contentStatus/>
</cp:coreProperties>
</file>