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Kosztorys" sheetId="1" r:id="rId1"/>
  </sheets>
  <definedNames>
    <definedName name="_xlnm.Print_Area" localSheetId="0">'Kosztorys'!$A$1:$G$46</definedName>
    <definedName name="_xlnm.Print_Titles" localSheetId="0">'Kosztorys'!$2:$5</definedName>
  </definedNames>
  <calcPr fullCalcOnLoad="1" fullPrecision="0"/>
</workbook>
</file>

<file path=xl/sharedStrings.xml><?xml version="1.0" encoding="utf-8"?>
<sst xmlns="http://schemas.openxmlformats.org/spreadsheetml/2006/main" count="121" uniqueCount="78">
  <si>
    <t>Nr poz.</t>
  </si>
  <si>
    <t>Podstawa</t>
  </si>
  <si>
    <t>Opis robót</t>
  </si>
  <si>
    <t>Jm</t>
  </si>
  <si>
    <t>Ilość</t>
  </si>
  <si>
    <t>1</t>
  </si>
  <si>
    <t>2</t>
  </si>
  <si>
    <t>3</t>
  </si>
  <si>
    <t>4</t>
  </si>
  <si>
    <t>5</t>
  </si>
  <si>
    <t>Roboty przygotowawcze</t>
  </si>
  <si>
    <t>km</t>
  </si>
  <si>
    <t>Roboty ziemne</t>
  </si>
  <si>
    <t>m3</t>
  </si>
  <si>
    <t>6</t>
  </si>
  <si>
    <t>Mechaniczne plantowanie powierzchni poboczy gruntowych kategorii I-III</t>
  </si>
  <si>
    <t>m2</t>
  </si>
  <si>
    <t>7</t>
  </si>
  <si>
    <t>Umocnienie pobocza kruszywem łamanym 0/31,5,  grubość warstwy po uwałowaniu 10 cm</t>
  </si>
  <si>
    <t>m</t>
  </si>
  <si>
    <t>Cena</t>
  </si>
  <si>
    <t>Wartość</t>
  </si>
  <si>
    <t>Podatek VAT 23%</t>
  </si>
  <si>
    <t>Roboty pomiarowe przy liniowych robotach ziemnych, na drogach w terenie równinnym inwentaryzacja powykonawcza</t>
  </si>
  <si>
    <t>D.01.01.01</t>
  </si>
  <si>
    <t>D.02.03.01</t>
  </si>
  <si>
    <t>D.04.01.01</t>
  </si>
  <si>
    <t>D.06.03.01a</t>
  </si>
  <si>
    <t>D.01.02.04</t>
  </si>
  <si>
    <t xml:space="preserve">Rozebranie podbudowy z kruszywa łamanego gr. 15 cm </t>
  </si>
  <si>
    <t>D.05.03.23</t>
  </si>
  <si>
    <t>Przełożenie nawierzchni z kostki brukowej na zjazdach o grubości 8.0 cm na podsypce cementowo-piaskowej spoiny wypełnione piaskiem</t>
  </si>
  <si>
    <t>D.04.05.01</t>
  </si>
  <si>
    <t>Roboty rozbiórkowe</t>
  </si>
  <si>
    <t>Rozebranie nawierzchni zjazdów z betonu asfaltowego gr. 4.0 cm z transportem materiału z rozbiórki poza teren budowy</t>
  </si>
  <si>
    <t>Rozebranie nawierzchni zjazdów z kostki betonowej wibroprasowanej wraz z oczyszczeniem materiał z rozbiórki do ponownego ułożenia</t>
  </si>
  <si>
    <t>Rozebranie chodników z płyt betonowyh 40x40 cm wraz z oczyszczeniem materiał z rozbiórki w 80% do ponownego ułożenia</t>
  </si>
  <si>
    <t>Rozebranie chodników z płyt betonowyh  z transportem materiału z rozbiórki poza teren budowy</t>
  </si>
  <si>
    <t>Rozebranie krawężników betonowych 15x30cm wraz z rozebraniem ławy ławy betonowej</t>
  </si>
  <si>
    <t>Rozebranie obrzeży betonowych 8X30 wraz z oczyszczeniem część materiału z rozbórki do ponownego wbudowania pozostałość własność inwestora</t>
  </si>
  <si>
    <t>Rozebranie podbudowy z kruszywa stabilizowanego cementew gr. średnio 10 cm</t>
  </si>
  <si>
    <t xml:space="preserve">Koryto  wykonywany  pod zjazdy w gruncie kategorii I-II głębokości 15 cm </t>
  </si>
  <si>
    <t xml:space="preserve">Podbudowy </t>
  </si>
  <si>
    <t>Wykonanie podbudowy jako kruszywo stabilizowane  cementem o Rm=5Mpa grubości 15.0 cm (zjazdy)</t>
  </si>
  <si>
    <t>Wykonanie podbudowy jako kruszywo stabilizowane  cementem o Rm=2,5Mpa grubości 10.0 cm (chodnik)</t>
  </si>
  <si>
    <t>D.04.04.02</t>
  </si>
  <si>
    <t>Elementy ulicy</t>
  </si>
  <si>
    <t>Ustawienie krawężników betonowych o wymiarach 20x30 cm na ławie betonowej C12/15 z oporem</t>
  </si>
  <si>
    <t>D.06.03.01</t>
  </si>
  <si>
    <t>Wykonanie nawierzchni z kruszywa łamanego 0/31,5 grubość warstwy 15,0 cm (zjazdy)</t>
  </si>
  <si>
    <t>Przełożenie nawierzchni z bloczków betonowych  na zjazdach o grubości 12 cm na podsypce cementowo-piaskowej spoiny wypełnione zaprawą cementową</t>
  </si>
  <si>
    <t>Przełożenie nawierzchni z płyt chodnikowych  na zjazdach na podsypce cementowo-piaskowej spoiny wypełnione zaprawą cementową</t>
  </si>
  <si>
    <t>Nawierzchnie zjazdów i chodników</t>
  </si>
  <si>
    <t>Ustawienie obrzeży betonowych 8x30 cm na podsypce piaskowej gr. 3.0 cm (materiał z odzysku)</t>
  </si>
  <si>
    <t>Wykonanie nawierzchni z betonowej kostki brukowej o grubości 6 cm na podsypce cementowo piaskowej gr. 4.0 cm 4:1 (chodniki)</t>
  </si>
  <si>
    <t>Roboty wykończeniowe</t>
  </si>
  <si>
    <t>D.03.02.01a</t>
  </si>
  <si>
    <t>Regulacja wysokościowa studni telekomunikacyjnych</t>
  </si>
  <si>
    <t>kpl</t>
  </si>
  <si>
    <t>Regulacja wysokościowa włazów kanałowych</t>
  </si>
  <si>
    <t>Regulacja wysokościowa zasuw wodociągowych</t>
  </si>
  <si>
    <t>szt</t>
  </si>
  <si>
    <t>D.08.02.02</t>
  </si>
  <si>
    <t>D.08.01.01</t>
  </si>
  <si>
    <t>Rozebranie krawężników betonowych 20x30cm ułożnnych na płask (materiał do ponownego budowania)</t>
  </si>
  <si>
    <t>D.08.03.01</t>
  </si>
  <si>
    <t>Ustawienie krawężników betonowych o wymiarach 20x30 cm na płask na ławie betonowej C12/15 z oporem ( materiał z odzysku)</t>
  </si>
  <si>
    <t xml:space="preserve">Koryto  wykonywany  pod chodniki i pobocze w gruncie kategorii I-II głębokości 10 cm </t>
  </si>
  <si>
    <t>Podbodowa z kruszywa łamanego 0/31,5  stabilizowanego mechanicznie (mieszanka optymalna) grubość warstwy po zagęszczeniu 20 cm (włączenie drogi bitumicznej)</t>
  </si>
  <si>
    <t>Wykonanie nawierzchni z płyt chodnikowych 40x40 cm o grubości 6 cm na podsypce cementowo - piaskowej gr. 4.0 cm 4:1 (chodniki materiał z odzysku plus nowy)</t>
  </si>
  <si>
    <t>Wykonanie nawierzchni z betonowej kostki brukowej o grubości 8 cm na podsypce cementowo piaskowej gr. 4.0 cm 4:1 (zjazdy indywidualne na szerokości chodnika materiał z odzysku plus nowy)</t>
  </si>
  <si>
    <t>Wykonanie nawierzchni z betonu asfaltowego AC 11S o grubości 4.0 cm. Asfalt 50/70 wraz ze skropieniem</t>
  </si>
  <si>
    <t>D.05.03.05a</t>
  </si>
  <si>
    <t>Formularz 2.6. do SIWZ</t>
  </si>
  <si>
    <t>Kosztorys ofertowy</t>
  </si>
  <si>
    <t>Razem wartość ksztorysowa robót bez podatku</t>
  </si>
  <si>
    <t>Wartość kosztorysowa robót brutto</t>
  </si>
  <si>
    <t>Remont drogi powiatowej nr 3336W Wieniawa - Przytyk - Jedlińsk  
ul. Kościelna w m. Przytyk odcinek długości 417 m od km 8+884 do km 9+301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</si>
</sst>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,##0.00000000"/>
    <numFmt numFmtId="171" formatCode="#,##0.000000000"/>
  </numFmts>
  <fonts count="41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0"/>
    </font>
    <font>
      <b/>
      <sz val="14"/>
      <name val="Arial"/>
      <family val="0"/>
    </font>
    <font>
      <b/>
      <sz val="8"/>
      <name val="Arial"/>
      <family val="0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vertical="center" wrapText="1"/>
    </xf>
    <xf numFmtId="0" fontId="0" fillId="0" borderId="0" xfId="0" applyAlignment="1">
      <alignment vertical="center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6" xfId="0" applyNumberFormat="1" applyFont="1" applyFill="1" applyBorder="1" applyAlignment="1">
      <alignment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right" vertical="center" wrapText="1"/>
    </xf>
    <xf numFmtId="0" fontId="5" fillId="0" borderId="18" xfId="0" applyNumberFormat="1" applyFont="1" applyFill="1" applyBorder="1" applyAlignment="1">
      <alignment horizontal="right" vertical="center" wrapText="1"/>
    </xf>
    <xf numFmtId="0" fontId="5" fillId="0" borderId="19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right" vertical="center" wrapText="1"/>
    </xf>
    <xf numFmtId="0" fontId="5" fillId="0" borderId="21" xfId="0" applyNumberFormat="1" applyFont="1" applyFill="1" applyBorder="1" applyAlignment="1">
      <alignment horizontal="right" vertical="center" wrapText="1"/>
    </xf>
    <xf numFmtId="0" fontId="5" fillId="0" borderId="20" xfId="0" applyNumberFormat="1" applyFont="1" applyFill="1" applyBorder="1" applyAlignment="1">
      <alignment horizontal="right" vertical="center" wrapText="1"/>
    </xf>
    <xf numFmtId="0" fontId="5" fillId="0" borderId="22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view="pageBreakPreview" zoomScale="120" zoomScaleSheetLayoutView="120" zoomScalePageLayoutView="0" workbookViewId="0" topLeftCell="A31">
      <selection activeCell="I8" sqref="I8"/>
    </sheetView>
  </sheetViews>
  <sheetFormatPr defaultColWidth="9.140625" defaultRowHeight="12.75"/>
  <cols>
    <col min="1" max="1" width="5.00390625" style="10" customWidth="1"/>
    <col min="2" max="2" width="10.00390625" style="10" customWidth="1"/>
    <col min="3" max="3" width="35.00390625" style="10" customWidth="1"/>
    <col min="4" max="4" width="5.00390625" style="10" customWidth="1"/>
    <col min="5" max="5" width="8.57421875" style="16" customWidth="1"/>
    <col min="6" max="6" width="10.00390625" style="16" customWidth="1"/>
    <col min="7" max="7" width="12.8515625" style="16" customWidth="1"/>
    <col min="8" max="16384" width="9.140625" style="8" customWidth="1"/>
  </cols>
  <sheetData>
    <row r="1" spans="1:7" ht="12.75">
      <c r="A1" s="7"/>
      <c r="B1" s="7"/>
      <c r="C1" s="7"/>
      <c r="D1" s="7"/>
      <c r="E1" s="13"/>
      <c r="F1" s="38" t="s">
        <v>73</v>
      </c>
      <c r="G1" s="38"/>
    </row>
    <row r="2" spans="1:7" ht="18">
      <c r="A2" s="34" t="s">
        <v>74</v>
      </c>
      <c r="B2" s="35"/>
      <c r="C2" s="35"/>
      <c r="D2" s="35"/>
      <c r="E2" s="35"/>
      <c r="F2" s="35"/>
      <c r="G2" s="35"/>
    </row>
    <row r="3" spans="1:7" ht="35.25" customHeight="1">
      <c r="A3" s="36" t="s">
        <v>77</v>
      </c>
      <c r="B3" s="37"/>
      <c r="C3" s="37"/>
      <c r="D3" s="37"/>
      <c r="E3" s="37"/>
      <c r="F3" s="37"/>
      <c r="G3" s="37"/>
    </row>
    <row r="4" spans="1:7" s="1" customFormat="1" ht="22.5">
      <c r="A4" s="2" t="s">
        <v>0</v>
      </c>
      <c r="B4" s="2" t="s">
        <v>1</v>
      </c>
      <c r="C4" s="2" t="s">
        <v>2</v>
      </c>
      <c r="D4" s="2" t="s">
        <v>3</v>
      </c>
      <c r="E4" s="11" t="s">
        <v>4</v>
      </c>
      <c r="F4" s="11" t="s">
        <v>20</v>
      </c>
      <c r="G4" s="11" t="s">
        <v>21</v>
      </c>
    </row>
    <row r="5" spans="1:7" s="1" customFormat="1" ht="12.75">
      <c r="A5" s="3" t="s">
        <v>5</v>
      </c>
      <c r="B5" s="3" t="s">
        <v>6</v>
      </c>
      <c r="C5" s="3" t="s">
        <v>7</v>
      </c>
      <c r="D5" s="3" t="s">
        <v>8</v>
      </c>
      <c r="E5" s="12" t="s">
        <v>9</v>
      </c>
      <c r="F5" s="12" t="s">
        <v>14</v>
      </c>
      <c r="G5" s="12" t="s">
        <v>17</v>
      </c>
    </row>
    <row r="6" spans="1:7" s="1" customFormat="1" ht="12.75">
      <c r="A6" s="4"/>
      <c r="B6" s="4"/>
      <c r="C6" s="5" t="s">
        <v>10</v>
      </c>
      <c r="D6" s="4"/>
      <c r="E6" s="14"/>
      <c r="F6" s="14"/>
      <c r="G6" s="18"/>
    </row>
    <row r="7" spans="1:7" ht="33.75">
      <c r="A7" s="6" t="s">
        <v>5</v>
      </c>
      <c r="B7" s="6" t="s">
        <v>24</v>
      </c>
      <c r="C7" s="9" t="s">
        <v>23</v>
      </c>
      <c r="D7" s="6" t="s">
        <v>11</v>
      </c>
      <c r="E7" s="15">
        <v>0.42</v>
      </c>
      <c r="F7" s="15">
        <v>0</v>
      </c>
      <c r="G7" s="17">
        <f>E7*F7</f>
        <v>0</v>
      </c>
    </row>
    <row r="8" spans="1:7" ht="12.75">
      <c r="A8" s="6"/>
      <c r="B8" s="6"/>
      <c r="C8" s="27" t="s">
        <v>33</v>
      </c>
      <c r="D8" s="6"/>
      <c r="E8" s="15"/>
      <c r="F8" s="15"/>
      <c r="G8" s="17"/>
    </row>
    <row r="9" spans="1:7" ht="45">
      <c r="A9" s="6">
        <v>2</v>
      </c>
      <c r="B9" s="6" t="s">
        <v>28</v>
      </c>
      <c r="C9" s="19" t="s">
        <v>35</v>
      </c>
      <c r="D9" s="6" t="s">
        <v>16</v>
      </c>
      <c r="E9" s="15">
        <v>176.64</v>
      </c>
      <c r="F9" s="15">
        <v>0</v>
      </c>
      <c r="G9" s="17">
        <f aca="true" t="shared" si="0" ref="G9:G22">E9*F9</f>
        <v>0</v>
      </c>
    </row>
    <row r="10" spans="1:7" ht="33.75">
      <c r="A10" s="6">
        <v>3</v>
      </c>
      <c r="B10" s="6" t="s">
        <v>28</v>
      </c>
      <c r="C10" s="19" t="s">
        <v>36</v>
      </c>
      <c r="D10" s="6" t="s">
        <v>16</v>
      </c>
      <c r="E10" s="15">
        <v>457.92</v>
      </c>
      <c r="F10" s="15">
        <v>0</v>
      </c>
      <c r="G10" s="17">
        <f t="shared" si="0"/>
        <v>0</v>
      </c>
    </row>
    <row r="11" spans="1:7" ht="22.5">
      <c r="A11" s="6">
        <v>4</v>
      </c>
      <c r="B11" s="6" t="s">
        <v>28</v>
      </c>
      <c r="C11" s="19" t="s">
        <v>40</v>
      </c>
      <c r="D11" s="6" t="s">
        <v>16</v>
      </c>
      <c r="E11" s="15">
        <v>654.56</v>
      </c>
      <c r="F11" s="15">
        <v>0</v>
      </c>
      <c r="G11" s="17">
        <f t="shared" si="0"/>
        <v>0</v>
      </c>
    </row>
    <row r="12" spans="1:7" ht="33.75">
      <c r="A12" s="6">
        <v>5</v>
      </c>
      <c r="B12" s="6" t="s">
        <v>28</v>
      </c>
      <c r="C12" s="19" t="s">
        <v>37</v>
      </c>
      <c r="D12" s="6" t="s">
        <v>16</v>
      </c>
      <c r="E12" s="15">
        <v>287.3</v>
      </c>
      <c r="F12" s="15">
        <v>0</v>
      </c>
      <c r="G12" s="17">
        <f t="shared" si="0"/>
        <v>0</v>
      </c>
    </row>
    <row r="13" spans="1:7" ht="33.75">
      <c r="A13" s="6">
        <v>6</v>
      </c>
      <c r="B13" s="6" t="s">
        <v>28</v>
      </c>
      <c r="C13" s="19" t="s">
        <v>38</v>
      </c>
      <c r="D13" s="6" t="s">
        <v>19</v>
      </c>
      <c r="E13" s="15">
        <v>123</v>
      </c>
      <c r="F13" s="15">
        <v>0</v>
      </c>
      <c r="G13" s="17">
        <f t="shared" si="0"/>
        <v>0</v>
      </c>
    </row>
    <row r="14" spans="1:7" ht="33.75">
      <c r="A14" s="6">
        <v>7</v>
      </c>
      <c r="B14" s="6" t="s">
        <v>28</v>
      </c>
      <c r="C14" s="19" t="s">
        <v>64</v>
      </c>
      <c r="D14" s="6" t="s">
        <v>19</v>
      </c>
      <c r="E14" s="15">
        <v>14.1</v>
      </c>
      <c r="F14" s="15">
        <v>0</v>
      </c>
      <c r="G14" s="17">
        <f t="shared" si="0"/>
        <v>0</v>
      </c>
    </row>
    <row r="15" spans="1:7" ht="45">
      <c r="A15" s="6">
        <v>8</v>
      </c>
      <c r="B15" s="6" t="s">
        <v>28</v>
      </c>
      <c r="C15" s="19" t="s">
        <v>39</v>
      </c>
      <c r="D15" s="6" t="s">
        <v>19</v>
      </c>
      <c r="E15" s="15">
        <v>787.2</v>
      </c>
      <c r="F15" s="15">
        <v>0</v>
      </c>
      <c r="G15" s="17">
        <f t="shared" si="0"/>
        <v>0</v>
      </c>
    </row>
    <row r="16" spans="1:7" ht="33.75">
      <c r="A16" s="6">
        <v>9</v>
      </c>
      <c r="B16" s="6" t="s">
        <v>28</v>
      </c>
      <c r="C16" s="19" t="s">
        <v>34</v>
      </c>
      <c r="D16" s="6" t="s">
        <v>16</v>
      </c>
      <c r="E16" s="15">
        <v>31</v>
      </c>
      <c r="F16" s="15">
        <v>0</v>
      </c>
      <c r="G16" s="17">
        <f t="shared" si="0"/>
        <v>0</v>
      </c>
    </row>
    <row r="17" spans="1:7" ht="22.5">
      <c r="A17" s="6">
        <v>10</v>
      </c>
      <c r="B17" s="6" t="s">
        <v>28</v>
      </c>
      <c r="C17" s="19" t="s">
        <v>29</v>
      </c>
      <c r="D17" s="6" t="s">
        <v>16</v>
      </c>
      <c r="E17" s="15">
        <v>31</v>
      </c>
      <c r="F17" s="15">
        <v>0</v>
      </c>
      <c r="G17" s="17">
        <f t="shared" si="0"/>
        <v>0</v>
      </c>
    </row>
    <row r="18" spans="1:7" s="1" customFormat="1" ht="12.75">
      <c r="A18" s="4"/>
      <c r="B18" s="4"/>
      <c r="C18" s="5" t="s">
        <v>12</v>
      </c>
      <c r="D18" s="4"/>
      <c r="E18" s="14"/>
      <c r="F18" s="14"/>
      <c r="G18" s="17"/>
    </row>
    <row r="19" spans="1:7" ht="22.5">
      <c r="A19" s="6">
        <v>11</v>
      </c>
      <c r="B19" s="6" t="s">
        <v>26</v>
      </c>
      <c r="C19" s="9" t="s">
        <v>67</v>
      </c>
      <c r="D19" s="6" t="s">
        <v>16</v>
      </c>
      <c r="E19" s="15">
        <v>1084.6</v>
      </c>
      <c r="F19" s="15">
        <v>0</v>
      </c>
      <c r="G19" s="17">
        <f t="shared" si="0"/>
        <v>0</v>
      </c>
    </row>
    <row r="20" spans="1:7" ht="22.5">
      <c r="A20" s="6">
        <v>12</v>
      </c>
      <c r="B20" s="6" t="s">
        <v>25</v>
      </c>
      <c r="C20" s="9" t="s">
        <v>41</v>
      </c>
      <c r="D20" s="6" t="s">
        <v>13</v>
      </c>
      <c r="E20" s="15">
        <v>251.8</v>
      </c>
      <c r="F20" s="15">
        <v>0</v>
      </c>
      <c r="G20" s="17">
        <f t="shared" si="0"/>
        <v>0</v>
      </c>
    </row>
    <row r="21" spans="1:7" ht="22.5">
      <c r="A21" s="6">
        <v>13</v>
      </c>
      <c r="B21" s="6" t="s">
        <v>26</v>
      </c>
      <c r="C21" s="9" t="s">
        <v>15</v>
      </c>
      <c r="D21" s="6" t="s">
        <v>16</v>
      </c>
      <c r="E21" s="15">
        <v>224.9</v>
      </c>
      <c r="F21" s="15">
        <v>0</v>
      </c>
      <c r="G21" s="17">
        <f t="shared" si="0"/>
        <v>0</v>
      </c>
    </row>
    <row r="22" spans="1:7" ht="33.75">
      <c r="A22" s="6">
        <v>14</v>
      </c>
      <c r="B22" s="6" t="s">
        <v>27</v>
      </c>
      <c r="C22" s="9" t="s">
        <v>18</v>
      </c>
      <c r="D22" s="6" t="s">
        <v>16</v>
      </c>
      <c r="E22" s="15">
        <v>224.9</v>
      </c>
      <c r="F22" s="15">
        <v>0</v>
      </c>
      <c r="G22" s="17">
        <f t="shared" si="0"/>
        <v>0</v>
      </c>
    </row>
    <row r="23" spans="1:7" s="1" customFormat="1" ht="15.75" customHeight="1">
      <c r="A23" s="4"/>
      <c r="B23" s="4"/>
      <c r="C23" s="5" t="s">
        <v>42</v>
      </c>
      <c r="D23" s="4"/>
      <c r="E23" s="14"/>
      <c r="F23" s="14"/>
      <c r="G23" s="17"/>
    </row>
    <row r="24" spans="1:7" ht="33.75">
      <c r="A24" s="6">
        <v>15</v>
      </c>
      <c r="B24" s="6" t="s">
        <v>32</v>
      </c>
      <c r="C24" s="9" t="s">
        <v>43</v>
      </c>
      <c r="D24" s="6" t="s">
        <v>16</v>
      </c>
      <c r="E24" s="15">
        <v>251.8</v>
      </c>
      <c r="F24" s="15">
        <v>0</v>
      </c>
      <c r="G24" s="17">
        <f aca="true" t="shared" si="1" ref="G24:G43">E24*F24</f>
        <v>0</v>
      </c>
    </row>
    <row r="25" spans="1:7" ht="33.75">
      <c r="A25" s="6">
        <v>16</v>
      </c>
      <c r="B25" s="6" t="s">
        <v>32</v>
      </c>
      <c r="C25" s="9" t="s">
        <v>44</v>
      </c>
      <c r="D25" s="6" t="s">
        <v>16</v>
      </c>
      <c r="E25" s="15">
        <v>859.7</v>
      </c>
      <c r="F25" s="15">
        <v>0</v>
      </c>
      <c r="G25" s="17">
        <f t="shared" si="1"/>
        <v>0</v>
      </c>
    </row>
    <row r="26" spans="1:7" ht="45">
      <c r="A26" s="6">
        <v>17</v>
      </c>
      <c r="B26" s="6" t="s">
        <v>45</v>
      </c>
      <c r="C26" s="9" t="s">
        <v>68</v>
      </c>
      <c r="D26" s="6" t="s">
        <v>16</v>
      </c>
      <c r="E26" s="15">
        <v>10</v>
      </c>
      <c r="F26" s="15">
        <v>0</v>
      </c>
      <c r="G26" s="17">
        <f t="shared" si="1"/>
        <v>0</v>
      </c>
    </row>
    <row r="27" spans="1:7" ht="22.5">
      <c r="A27" s="6">
        <v>18</v>
      </c>
      <c r="B27" s="6" t="s">
        <v>48</v>
      </c>
      <c r="C27" s="9" t="s">
        <v>49</v>
      </c>
      <c r="D27" s="6" t="s">
        <v>16</v>
      </c>
      <c r="E27" s="15">
        <v>344.86</v>
      </c>
      <c r="F27" s="15">
        <v>0</v>
      </c>
      <c r="G27" s="17">
        <f t="shared" si="1"/>
        <v>0</v>
      </c>
    </row>
    <row r="28" spans="1:7" ht="45">
      <c r="A28" s="6">
        <v>19</v>
      </c>
      <c r="B28" s="6" t="s">
        <v>30</v>
      </c>
      <c r="C28" s="9" t="s">
        <v>31</v>
      </c>
      <c r="D28" s="6" t="s">
        <v>16</v>
      </c>
      <c r="E28" s="15">
        <v>115.96</v>
      </c>
      <c r="F28" s="15">
        <v>0</v>
      </c>
      <c r="G28" s="17">
        <f t="shared" si="1"/>
        <v>0</v>
      </c>
    </row>
    <row r="29" spans="1:7" ht="45">
      <c r="A29" s="6">
        <v>20</v>
      </c>
      <c r="B29" s="6" t="s">
        <v>30</v>
      </c>
      <c r="C29" s="9" t="s">
        <v>50</v>
      </c>
      <c r="D29" s="6" t="s">
        <v>16</v>
      </c>
      <c r="E29" s="15">
        <v>15.64</v>
      </c>
      <c r="F29" s="15">
        <v>0</v>
      </c>
      <c r="G29" s="17">
        <f t="shared" si="1"/>
        <v>0</v>
      </c>
    </row>
    <row r="30" spans="1:7" ht="45">
      <c r="A30" s="6">
        <v>21</v>
      </c>
      <c r="B30" s="6" t="s">
        <v>30</v>
      </c>
      <c r="C30" s="9" t="s">
        <v>51</v>
      </c>
      <c r="D30" s="6" t="s">
        <v>16</v>
      </c>
      <c r="E30" s="15">
        <v>41.62</v>
      </c>
      <c r="F30" s="15">
        <v>0</v>
      </c>
      <c r="G30" s="17">
        <f t="shared" si="1"/>
        <v>0</v>
      </c>
    </row>
    <row r="31" spans="1:7" ht="12.75">
      <c r="A31" s="6"/>
      <c r="B31" s="6"/>
      <c r="C31" s="27" t="s">
        <v>46</v>
      </c>
      <c r="D31" s="6"/>
      <c r="E31" s="15"/>
      <c r="F31" s="15"/>
      <c r="G31" s="17"/>
    </row>
    <row r="32" spans="1:7" ht="33.75">
      <c r="A32" s="6">
        <v>22</v>
      </c>
      <c r="B32" s="6" t="s">
        <v>63</v>
      </c>
      <c r="C32" s="9" t="s">
        <v>47</v>
      </c>
      <c r="D32" s="6" t="s">
        <v>19</v>
      </c>
      <c r="E32" s="15">
        <v>525.1</v>
      </c>
      <c r="F32" s="15">
        <v>0</v>
      </c>
      <c r="G32" s="17">
        <f t="shared" si="1"/>
        <v>0</v>
      </c>
    </row>
    <row r="33" spans="1:7" ht="45">
      <c r="A33" s="6">
        <v>23</v>
      </c>
      <c r="B33" s="6" t="s">
        <v>63</v>
      </c>
      <c r="C33" s="9" t="s">
        <v>66</v>
      </c>
      <c r="D33" s="6" t="s">
        <v>19</v>
      </c>
      <c r="E33" s="15">
        <v>14.1</v>
      </c>
      <c r="F33" s="15">
        <v>0</v>
      </c>
      <c r="G33" s="17">
        <f t="shared" si="1"/>
        <v>0</v>
      </c>
    </row>
    <row r="34" spans="1:7" ht="33.75">
      <c r="A34" s="6">
        <v>24</v>
      </c>
      <c r="B34" s="6" t="s">
        <v>65</v>
      </c>
      <c r="C34" s="9" t="s">
        <v>53</v>
      </c>
      <c r="D34" s="6" t="s">
        <v>19</v>
      </c>
      <c r="E34" s="15">
        <v>385.1</v>
      </c>
      <c r="F34" s="15">
        <v>0</v>
      </c>
      <c r="G34" s="17">
        <f t="shared" si="1"/>
        <v>0</v>
      </c>
    </row>
    <row r="35" spans="1:7" ht="12.75">
      <c r="A35" s="6"/>
      <c r="B35" s="6"/>
      <c r="C35" s="27" t="s">
        <v>52</v>
      </c>
      <c r="D35" s="6"/>
      <c r="E35" s="15"/>
      <c r="F35" s="15"/>
      <c r="G35" s="17"/>
    </row>
    <row r="36" spans="1:7" ht="56.25">
      <c r="A36" s="6">
        <v>25</v>
      </c>
      <c r="B36" s="6" t="s">
        <v>30</v>
      </c>
      <c r="C36" s="9" t="s">
        <v>70</v>
      </c>
      <c r="D36" s="6" t="s">
        <v>16</v>
      </c>
      <c r="E36" s="15">
        <v>276.8</v>
      </c>
      <c r="F36" s="15">
        <v>0</v>
      </c>
      <c r="G36" s="17">
        <f t="shared" si="1"/>
        <v>0</v>
      </c>
    </row>
    <row r="37" spans="1:7" ht="33.75">
      <c r="A37" s="6">
        <v>26</v>
      </c>
      <c r="B37" s="6" t="s">
        <v>62</v>
      </c>
      <c r="C37" s="9" t="s">
        <v>54</v>
      </c>
      <c r="D37" s="6" t="s">
        <v>16</v>
      </c>
      <c r="E37" s="15">
        <v>287.3</v>
      </c>
      <c r="F37" s="15">
        <v>0</v>
      </c>
      <c r="G37" s="17">
        <f t="shared" si="1"/>
        <v>0</v>
      </c>
    </row>
    <row r="38" spans="1:7" ht="45">
      <c r="A38" s="6">
        <v>27</v>
      </c>
      <c r="B38" s="6" t="s">
        <v>62</v>
      </c>
      <c r="C38" s="9" t="s">
        <v>69</v>
      </c>
      <c r="D38" s="6" t="s">
        <v>16</v>
      </c>
      <c r="E38" s="15">
        <v>572.4</v>
      </c>
      <c r="F38" s="15">
        <v>0</v>
      </c>
      <c r="G38" s="17">
        <f t="shared" si="1"/>
        <v>0</v>
      </c>
    </row>
    <row r="39" spans="1:7" ht="33.75">
      <c r="A39" s="6">
        <v>28</v>
      </c>
      <c r="B39" s="6" t="s">
        <v>72</v>
      </c>
      <c r="C39" s="9" t="s">
        <v>71</v>
      </c>
      <c r="D39" s="6" t="s">
        <v>16</v>
      </c>
      <c r="E39" s="15">
        <v>70</v>
      </c>
      <c r="F39" s="15">
        <v>0</v>
      </c>
      <c r="G39" s="17">
        <f t="shared" si="1"/>
        <v>0</v>
      </c>
    </row>
    <row r="40" spans="1:7" s="1" customFormat="1" ht="12.75">
      <c r="A40" s="4"/>
      <c r="B40" s="4"/>
      <c r="C40" s="5" t="s">
        <v>55</v>
      </c>
      <c r="D40" s="4"/>
      <c r="E40" s="14"/>
      <c r="F40" s="14"/>
      <c r="G40" s="17"/>
    </row>
    <row r="41" spans="1:7" s="1" customFormat="1" ht="22.5">
      <c r="A41" s="23">
        <v>29</v>
      </c>
      <c r="B41" s="23" t="s">
        <v>56</v>
      </c>
      <c r="C41" s="24" t="s">
        <v>57</v>
      </c>
      <c r="D41" s="23" t="s">
        <v>58</v>
      </c>
      <c r="E41" s="22">
        <v>4</v>
      </c>
      <c r="F41" s="22">
        <v>0</v>
      </c>
      <c r="G41" s="17">
        <f t="shared" si="1"/>
        <v>0</v>
      </c>
    </row>
    <row r="42" spans="1:7" s="1" customFormat="1" ht="12.75">
      <c r="A42" s="25">
        <v>30</v>
      </c>
      <c r="B42" s="25" t="s">
        <v>56</v>
      </c>
      <c r="C42" s="24" t="s">
        <v>59</v>
      </c>
      <c r="D42" s="25" t="s">
        <v>61</v>
      </c>
      <c r="E42" s="26">
        <v>9</v>
      </c>
      <c r="F42" s="26">
        <v>0</v>
      </c>
      <c r="G42" s="17">
        <f t="shared" si="1"/>
        <v>0</v>
      </c>
    </row>
    <row r="43" spans="1:7" s="1" customFormat="1" ht="22.5">
      <c r="A43" s="20">
        <v>31</v>
      </c>
      <c r="B43" s="20" t="s">
        <v>56</v>
      </c>
      <c r="C43" s="28" t="s">
        <v>60</v>
      </c>
      <c r="D43" s="20" t="s">
        <v>61</v>
      </c>
      <c r="E43" s="21">
        <v>4</v>
      </c>
      <c r="F43" s="21">
        <v>0</v>
      </c>
      <c r="G43" s="17">
        <f t="shared" si="1"/>
        <v>0</v>
      </c>
    </row>
    <row r="44" spans="1:7" ht="18.75" customHeight="1">
      <c r="A44" s="29"/>
      <c r="B44" s="29"/>
      <c r="C44" s="39" t="s">
        <v>75</v>
      </c>
      <c r="D44" s="39"/>
      <c r="E44" s="39"/>
      <c r="F44" s="39"/>
      <c r="G44" s="30">
        <f>SUM(G7:G43)</f>
        <v>0</v>
      </c>
    </row>
    <row r="45" spans="1:7" ht="18.75" customHeight="1">
      <c r="A45" s="29"/>
      <c r="B45" s="29"/>
      <c r="C45" s="40" t="s">
        <v>22</v>
      </c>
      <c r="D45" s="41"/>
      <c r="E45" s="41"/>
      <c r="F45" s="42"/>
      <c r="G45" s="30">
        <f>G44*0.23</f>
        <v>0</v>
      </c>
    </row>
    <row r="46" spans="1:7" ht="18.75" customHeight="1">
      <c r="A46" s="29"/>
      <c r="B46" s="29"/>
      <c r="C46" s="31" t="s">
        <v>76</v>
      </c>
      <c r="D46" s="32"/>
      <c r="E46" s="32"/>
      <c r="F46" s="33"/>
      <c r="G46" s="30">
        <f>G44+G45</f>
        <v>0</v>
      </c>
    </row>
  </sheetData>
  <sheetProtection/>
  <mergeCells count="6">
    <mergeCell ref="C46:F46"/>
    <mergeCell ref="A2:G2"/>
    <mergeCell ref="A3:G3"/>
    <mergeCell ref="F1:G1"/>
    <mergeCell ref="C44:F44"/>
    <mergeCell ref="C45:F45"/>
  </mergeCells>
  <printOptions horizontalCentered="1"/>
  <pageMargins left="0.8" right="0.8" top="0.4" bottom="0.4" header="0.2" footer="0.2"/>
  <pageSetup horizontalDpi="600" verticalDpi="600" orientation="portrait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pzd</cp:lastModifiedBy>
  <cp:lastPrinted>2016-07-15T12:43:54Z</cp:lastPrinted>
  <dcterms:created xsi:type="dcterms:W3CDTF">2015-05-04T09:02:54Z</dcterms:created>
  <dcterms:modified xsi:type="dcterms:W3CDTF">2016-07-19T07:48:34Z</dcterms:modified>
  <cp:category/>
  <cp:version/>
  <cp:contentType/>
  <cp:contentStatus/>
</cp:coreProperties>
</file>