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75" windowWidth="13905" windowHeight="12720" tabRatio="803"/>
  </bookViews>
  <sheets>
    <sheet name="KOSZTORYS wariantowy " sheetId="91" r:id="rId1"/>
    <sheet name="&lt;--przepusty" sheetId="74" state="hidden" r:id="rId2"/>
  </sheets>
  <definedNames>
    <definedName name="_od1" localSheetId="0">#REF!</definedName>
    <definedName name="_od1">#REF!</definedName>
    <definedName name="_od2" localSheetId="0">#REF!</definedName>
    <definedName name="_od2">#REF!</definedName>
    <definedName name="_od3" localSheetId="0">#REF!</definedName>
    <definedName name="_od3">#REF!</definedName>
    <definedName name="_od4" localSheetId="0">#REF!</definedName>
    <definedName name="_od4">#REF!</definedName>
    <definedName name="_ods1" localSheetId="0">#REF!</definedName>
    <definedName name="_ods1">#REF!</definedName>
    <definedName name="_ods2" localSheetId="0">#REF!</definedName>
    <definedName name="_ods2">#REF!</definedName>
    <definedName name="_ods3" localSheetId="0">#REF!</definedName>
    <definedName name="_ods3">#REF!</definedName>
    <definedName name="_ods4" localSheetId="0">#REF!</definedName>
    <definedName name="_ods4">#REF!</definedName>
    <definedName name="_xlnm.Print_Area" localSheetId="0">'KOSZTORYS wariantowy '!$B$1:$H$114</definedName>
    <definedName name="_xlnm.Print_Area">#REF!</definedName>
    <definedName name="posz1" localSheetId="0">#REF!</definedName>
    <definedName name="posz1">#REF!</definedName>
    <definedName name="posz2" localSheetId="0">#REF!</definedName>
    <definedName name="posz2">#REF!</definedName>
    <definedName name="posz3" localSheetId="0">#REF!</definedName>
    <definedName name="posz3">#REF!</definedName>
    <definedName name="_xlnm.Print_Titles" localSheetId="0">#REF!</definedName>
    <definedName name="_xlnm.Print_Titles">#REF!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24519" fullPrecision="0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B12" i="91"/>
  <c r="B13" s="1"/>
  <c r="B14" s="1"/>
  <c r="B15" s="1"/>
  <c r="B16" s="1"/>
  <c r="B17" s="1"/>
  <c r="B18" s="1"/>
  <c r="B19" s="1"/>
  <c r="B20" s="1"/>
  <c r="B22" s="1"/>
  <c r="B23" s="1"/>
  <c r="B24" s="1"/>
  <c r="B25" s="1"/>
  <c r="B26" s="1"/>
  <c r="B27" s="1"/>
  <c r="B28" s="1"/>
  <c r="B29" s="1"/>
  <c r="B32" s="1"/>
  <c r="B34" s="1"/>
  <c r="B37" s="1"/>
  <c r="B38" s="1"/>
  <c r="B39" s="1"/>
  <c r="B40" s="1"/>
  <c r="B42" s="1"/>
  <c r="B43" s="1"/>
  <c r="B44" s="1"/>
  <c r="B47" s="1"/>
  <c r="B48" s="1"/>
  <c r="B49" s="1"/>
  <c r="B50" s="1"/>
  <c r="B52" s="1"/>
  <c r="B53" s="1"/>
  <c r="B55" s="1"/>
  <c r="B56" s="1"/>
  <c r="B58" s="1"/>
  <c r="B60" s="1"/>
  <c r="B61" s="1"/>
  <c r="B62" s="1"/>
  <c r="B65" s="1"/>
  <c r="B67" s="1"/>
  <c r="B68" s="1"/>
  <c r="B70" s="1"/>
  <c r="B72" s="1"/>
  <c r="B75" s="1"/>
  <c r="B76" s="1"/>
  <c r="B78" s="1"/>
  <c r="B80" s="1"/>
  <c r="B82" s="1"/>
  <c r="B84" s="1"/>
  <c r="B85" s="1"/>
  <c r="B87" s="1"/>
  <c r="B89" s="1"/>
  <c r="B92" s="1"/>
  <c r="B93" s="1"/>
  <c r="B94" s="1"/>
  <c r="B96" s="1"/>
  <c r="B97" s="1"/>
  <c r="B98" s="1"/>
  <c r="B99" s="1"/>
  <c r="B100" s="1"/>
  <c r="B103" s="1"/>
  <c r="B105" s="1"/>
  <c r="B107" s="1"/>
  <c r="B110" s="1"/>
  <c r="B111" s="1"/>
  <c r="H10" l="1"/>
  <c r="H12"/>
  <c r="H13"/>
  <c r="H14"/>
  <c r="H15"/>
  <c r="H16"/>
  <c r="H17"/>
  <c r="H18"/>
  <c r="H19"/>
  <c r="H20"/>
  <c r="H22"/>
  <c r="H23"/>
  <c r="H24"/>
  <c r="H25"/>
  <c r="H26"/>
  <c r="H27"/>
  <c r="H28"/>
  <c r="H29"/>
  <c r="H32"/>
  <c r="H34"/>
  <c r="H37"/>
  <c r="H38"/>
  <c r="H39"/>
  <c r="H40"/>
  <c r="H42"/>
  <c r="H43"/>
  <c r="H44"/>
  <c r="H47"/>
  <c r="H48"/>
  <c r="H49"/>
  <c r="H50"/>
  <c r="H52"/>
  <c r="H53"/>
  <c r="H55"/>
  <c r="H56"/>
  <c r="H58"/>
  <c r="H60"/>
  <c r="H61"/>
  <c r="H62"/>
  <c r="H65"/>
  <c r="H67"/>
  <c r="H68"/>
  <c r="H70"/>
  <c r="H72"/>
  <c r="H75"/>
  <c r="H76"/>
  <c r="H78"/>
  <c r="H80"/>
  <c r="H82"/>
  <c r="H84"/>
  <c r="H85"/>
  <c r="H87"/>
  <c r="H89"/>
  <c r="H92"/>
  <c r="H93"/>
  <c r="H94"/>
  <c r="H96"/>
  <c r="H97"/>
  <c r="H98"/>
  <c r="H99"/>
  <c r="H100"/>
  <c r="H103"/>
  <c r="H105"/>
  <c r="H107"/>
  <c r="H110"/>
  <c r="H111"/>
  <c r="D9" i="74"/>
  <c r="E9"/>
  <c r="H9"/>
  <c r="I9"/>
  <c r="J9"/>
  <c r="D10"/>
  <c r="E10"/>
  <c r="H10"/>
  <c r="I10"/>
  <c r="J10"/>
  <c r="D11"/>
  <c r="E11"/>
  <c r="H11"/>
  <c r="I11"/>
  <c r="J11"/>
  <c r="D12"/>
  <c r="E12"/>
  <c r="H12"/>
  <c r="I12"/>
  <c r="J12"/>
  <c r="D13"/>
  <c r="E13"/>
  <c r="H13"/>
  <c r="I13"/>
  <c r="J13"/>
  <c r="D14"/>
  <c r="E14"/>
  <c r="H14"/>
  <c r="I14"/>
  <c r="J14"/>
  <c r="D15"/>
  <c r="E15"/>
  <c r="H15"/>
  <c r="I15"/>
  <c r="J15"/>
  <c r="D16"/>
  <c r="E16"/>
  <c r="H16"/>
  <c r="I16"/>
  <c r="J16"/>
  <c r="D17"/>
  <c r="E17"/>
  <c r="H17"/>
  <c r="I17"/>
  <c r="J17"/>
  <c r="D18"/>
  <c r="E18"/>
  <c r="H18"/>
  <c r="I18"/>
  <c r="J18"/>
  <c r="D19"/>
  <c r="E19"/>
  <c r="H19"/>
  <c r="I19"/>
  <c r="J19"/>
  <c r="D20"/>
  <c r="E20"/>
  <c r="H20"/>
  <c r="I20"/>
  <c r="J20"/>
  <c r="D21"/>
  <c r="E21"/>
  <c r="H21"/>
  <c r="I21"/>
  <c r="J21"/>
  <c r="D22"/>
  <c r="E22"/>
  <c r="H22"/>
  <c r="I22"/>
  <c r="J22"/>
  <c r="D23"/>
  <c r="E23"/>
  <c r="H23"/>
  <c r="I23"/>
  <c r="J23"/>
  <c r="D24"/>
  <c r="E24"/>
  <c r="H24"/>
  <c r="I24"/>
  <c r="J24"/>
  <c r="D25"/>
  <c r="E25"/>
  <c r="H25"/>
  <c r="I25"/>
  <c r="J25"/>
  <c r="D26"/>
  <c r="E26"/>
  <c r="H26"/>
  <c r="I26"/>
  <c r="J26"/>
  <c r="D27"/>
  <c r="E27"/>
  <c r="H27"/>
  <c r="I27"/>
  <c r="J27"/>
  <c r="D28"/>
  <c r="E28"/>
  <c r="H28"/>
  <c r="I28"/>
  <c r="J28"/>
  <c r="D29"/>
  <c r="E29"/>
  <c r="H29"/>
  <c r="I29"/>
  <c r="J29"/>
  <c r="D30"/>
  <c r="E30"/>
  <c r="H30"/>
  <c r="I30"/>
  <c r="J30"/>
  <c r="D31"/>
  <c r="E31"/>
  <c r="H31"/>
  <c r="I31"/>
  <c r="J31"/>
  <c r="D32"/>
  <c r="E32"/>
  <c r="H32"/>
  <c r="I32"/>
  <c r="J32"/>
  <c r="D33"/>
  <c r="E33"/>
  <c r="H33"/>
  <c r="I33"/>
  <c r="J33"/>
  <c r="D34"/>
  <c r="E34"/>
  <c r="H34"/>
  <c r="I34"/>
  <c r="J34"/>
  <c r="D35"/>
  <c r="E35"/>
  <c r="H35"/>
  <c r="I35"/>
  <c r="J35"/>
  <c r="D36"/>
  <c r="E36"/>
  <c r="H36"/>
  <c r="I36"/>
  <c r="J36"/>
  <c r="D37"/>
  <c r="E37"/>
  <c r="H37"/>
  <c r="I37"/>
  <c r="J37"/>
  <c r="D38"/>
  <c r="E38"/>
  <c r="H38"/>
  <c r="I38"/>
  <c r="J38"/>
  <c r="D39"/>
  <c r="E39"/>
  <c r="H39"/>
  <c r="I39"/>
  <c r="J39"/>
  <c r="D40"/>
  <c r="E40"/>
  <c r="H40"/>
  <c r="I40"/>
  <c r="J40"/>
  <c r="D41"/>
  <c r="E41"/>
  <c r="H41"/>
  <c r="I41"/>
  <c r="J41"/>
  <c r="D42"/>
  <c r="E42"/>
  <c r="H42"/>
  <c r="I42"/>
  <c r="J42"/>
  <c r="D43"/>
  <c r="E43"/>
  <c r="H43"/>
  <c r="I43"/>
  <c r="J43"/>
  <c r="D44"/>
  <c r="E44"/>
  <c r="H44"/>
  <c r="I44"/>
  <c r="J44"/>
  <c r="C45"/>
  <c r="F45"/>
  <c r="G45"/>
  <c r="H45"/>
  <c r="D45"/>
  <c r="I45" l="1"/>
  <c r="J45"/>
  <c r="E45"/>
  <c r="H112" i="91"/>
  <c r="H113" l="1"/>
  <c r="H114" s="1"/>
</calcChain>
</file>

<file path=xl/sharedStrings.xml><?xml version="1.0" encoding="utf-8"?>
<sst xmlns="http://schemas.openxmlformats.org/spreadsheetml/2006/main" count="320" uniqueCount="223">
  <si>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</si>
  <si>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</si>
  <si>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</si>
  <si>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</si>
  <si>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</si>
  <si>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</si>
  <si>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</si>
  <si>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</si>
  <si>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</si>
  <si>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</si>
  <si>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</si>
  <si>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</si>
  <si>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</si>
  <si>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</si>
  <si>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</si>
  <si>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</si>
  <si>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</si>
  <si>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</si>
  <si>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</si>
  <si>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</si>
  <si>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</si>
  <si>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</si>
  <si>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</si>
  <si>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</si>
  <si>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</si>
  <si>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</si>
  <si>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</si>
  <si>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</si>
  <si>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</si>
  <si>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</si>
  <si>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</si>
  <si>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</si>
  <si>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</si>
  <si>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</si>
  <si>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</si>
  <si>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</si>
  <si>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</si>
  <si>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</si>
  <si>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</si>
  <si>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</si>
  <si>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</si>
  <si>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</si>
  <si>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</si>
  <si>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</si>
  <si>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</si>
  <si>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</si>
  <si>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</si>
  <si>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</si>
  <si>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</si>
  <si>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</si>
  <si>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</si>
  <si>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</si>
  <si>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</si>
  <si>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</si>
  <si>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</si>
  <si>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</si>
  <si>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</si>
  <si>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</si>
  <si>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</si>
  <si>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</si>
  <si>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</si>
  <si>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</si>
  <si>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</si>
  <si>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ilość</t>
  </si>
  <si>
    <t>D.01.00.00</t>
  </si>
  <si>
    <t xml:space="preserve"> ROBOTY PRZYGOTOWAWCZE</t>
  </si>
  <si>
    <t>D.01.01.01</t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</si>
  <si>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</si>
  <si>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</si>
  <si>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</si>
  <si>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</si>
  <si>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</si>
  <si>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</si>
  <si>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</si>
  <si>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</si>
  <si>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</si>
  <si>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</si>
  <si>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D.04.05.01</t>
  </si>
  <si>
    <t>D.05.03.23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</si>
  <si>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</si>
  <si>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</si>
  <si>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</si>
  <si>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</si>
  <si>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</si>
  <si>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</si>
  <si>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</si>
  <si>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t>Oczyszczenie i skropienie warstw konstrukcyjnych</t>
  </si>
  <si>
    <t>D.04.03.01</t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</si>
  <si>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</si>
  <si>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</si>
  <si>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</si>
  <si>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</si>
  <si>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</si>
  <si>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</si>
  <si>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</si>
  <si>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</si>
  <si>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Nawierzchnie z kostki brukowej betonowej</t>
  </si>
  <si>
    <t>Podbudowa z kruszyw ulepszonych cementem</t>
  </si>
  <si>
    <t>D.05.03.05A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</si>
  <si>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</si>
  <si>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</si>
  <si>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</si>
  <si>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</si>
  <si>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</si>
  <si>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</si>
  <si>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</si>
  <si>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</si>
  <si>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</si>
  <si>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</si>
  <si>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</si>
  <si>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</si>
  <si>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D.03.01.01</t>
  </si>
  <si>
    <t>Przepusty prefabrykowane z rur żelbetowych</t>
  </si>
  <si>
    <t>D.04.02.01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</si>
  <si>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</si>
  <si>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</si>
  <si>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</si>
  <si>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</si>
  <si>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</si>
  <si>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Wykonanie części przelotowej przepustów drogowych rurowych jednootworowych, która składa się z ławy fundamentowej z betonu, rur żelbetowych śr 0,8m</t>
  </si>
  <si>
    <t>D.07.00.00</t>
  </si>
  <si>
    <t>URZĄDZENIA BEZPIECZEŃSTWA RUCHU</t>
  </si>
  <si>
    <t>D.07.01.01</t>
  </si>
  <si>
    <t>Oznakowanie Poziome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</si>
  <si>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</si>
  <si>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</si>
  <si>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</si>
  <si>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znaków ostrzegawczych typ A średnie folia II generacji</t>
  </si>
  <si>
    <t>Przymocowanie do gotowych słupków znaków informacyjnych typ D średnie folia II generacji</t>
  </si>
  <si>
    <t>D.01.03.02</t>
  </si>
  <si>
    <t>Rozbiórka budowli inżynieryjnych</t>
  </si>
  <si>
    <t>Zdjęcie tarcz znaków drogowych</t>
  </si>
  <si>
    <t>Rozebranie słupków do znaków drogowych</t>
  </si>
  <si>
    <t>D.06.01.07</t>
  </si>
  <si>
    <t>Umocnienie powierzchniowe geosyntetykami</t>
  </si>
  <si>
    <t>Wzmocnienie powierzchni skarp geowłókninami</t>
  </si>
  <si>
    <t>Wykonanie części przelotowej przepustów drogowych rurowych jednootworowych, która składa się z ławy fundamentowej z betonu, rur żelbetowych śr 0,5m</t>
  </si>
  <si>
    <t>Wykonanie warstwy mrozoochronnej z pospółki, mechanicznie, grubość warstwy 10 cm (w miejscach występowania słabego podłoża gruntowego, (867,5*6,6))</t>
  </si>
  <si>
    <t>Wykonanie zasypki piaskowej istniejącego kanału drenarskiego (1,5*1,0*15,0)</t>
  </si>
  <si>
    <t>D.03.03.01</t>
  </si>
  <si>
    <t>Warstwy odsączajace, mrozoochronne</t>
  </si>
  <si>
    <t>Wykonanie warstwy odsączającej z piasku, grubość warstwy 10cm (pod zjazdami)</t>
  </si>
  <si>
    <t>Wykonanie podbudowy z gruntu stabilizowanego cementem C3/4, grubość warstwy po zagęszczeniu 10 cm (pod chodnikami)</t>
  </si>
  <si>
    <t>D.05.01.00</t>
  </si>
  <si>
    <t>Nawierzchnie twarde nieulepszone</t>
  </si>
  <si>
    <t>Wykonanie warstwy wiążącej z mieszanki mineralno-asfaltowej AC 11 W,  grubość warstwy 8 cm (1735*6,12)</t>
  </si>
  <si>
    <t>Wykonanie warstwy ścieralnej z mieszanki mineralno-asfaltowej AC 11S, grubość warstwy po zagęszczeniu 4 cm (1735*6)</t>
  </si>
  <si>
    <t>Wykonanie nawierzchni z kostki brukowej betonowej kolorowej o grubości 8cm na podsypce cementowo-piaskowej, spoiny wypełnione piaskiem (regulacja istniejących zjazdów)</t>
  </si>
  <si>
    <t>Wykonanie rowu infiltracyjno-trawiastego</t>
  </si>
  <si>
    <t>Ścianki czołowe prefabrykowane dla przepustów z rur żelbetowych śr. 50cm</t>
  </si>
  <si>
    <t>Ścianki czołowe prefabrykowane dla przepustów z rur żelbetowych śr. 80cm</t>
  </si>
  <si>
    <t>D.06.01.01</t>
  </si>
  <si>
    <t>Umocnienie rowów  korytkami żelbetowymi 40x40x40cm ułożonymi na ławie betonowej grubości 15 cm z wypełnieniem spoin zaprawą cementową</t>
  </si>
  <si>
    <t>Umocnienie powierzchniowe skarp, rowów i ścieków korytkami żelbetowymi</t>
  </si>
  <si>
    <t>Wykonanie podbudowy z pospółki stabilizowanej cementem C1,5/2,0, grubość warstwy po zagęszczeniu 10 cm (umocnienie skarpy zbiornika)</t>
  </si>
  <si>
    <t>Humusowanie z obsianiem przy grubości warstwy ziemi urodzajnej (humusu) 10 cm - humus pochodzi z odhumusowania</t>
  </si>
  <si>
    <t>Wykonanie wymiany sączka podłużnego na betonowy śr. 10cm</t>
  </si>
  <si>
    <t>Rowy infiltracyjno-trawiasta, sączki podłużne</t>
  </si>
  <si>
    <t>Wykonanie przepustów pod zjazdami z rur PEHD śr 40 cm ułożonych na ławie fundamentowej żwirowej grubości 15 cm</t>
  </si>
  <si>
    <t>D.06.04.02</t>
  </si>
  <si>
    <t>Oczyszczenie rowów i przepustów</t>
  </si>
  <si>
    <t>Oczyszczenie przepustów rurowych śr 40 cm z namułu, grubość namułu do 30% jego średnicy (przepusty pod zjazdami do regulacji+przepust pod drogą gminną)</t>
  </si>
  <si>
    <t>Oznakowanie poziome jezdni farbą akrylową białą odblaskową - linie segregacyjne i krawędziowe ciągłe</t>
  </si>
  <si>
    <t>Oznakowanie poziome jezdni farbą akrylową białą odblaskową - linie segregacyjne i krawędziowe przerywane</t>
  </si>
  <si>
    <t>Oznakowanie poziome jezdni farbą akrylową białą odblaskową - linie na skrzyżowaniach i przejściach, malowane mechanicznie</t>
  </si>
  <si>
    <t>Przymocowanie do gotowych słupków tabliczek typ T średnie folia II generacji</t>
  </si>
  <si>
    <t>Przymocowanie do gotowych słupków znaków zakazu typ B średnie folia II generacji</t>
  </si>
  <si>
    <t>Ustawienie krawężników betonowych 12x25x100cm wraz z wykonaniem ławy betonowej z oporem C12/15</t>
  </si>
  <si>
    <t>Ustawienie obrzeży betonowych o wymiarach 30x8x100 cm na podsypce cementowo-piaskowej, spoiny wypełnione zaprawą cementową</t>
  </si>
  <si>
    <t>D.05.03.24</t>
  </si>
  <si>
    <t>Nawierzchnia z płyt ażurowych EKO</t>
  </si>
  <si>
    <t>Wykonanie nawierzchni pasa postojowego z płyt ażurowych EKO 40x60x8cm na podsypce piaskowej - otwory płyt wypełnione grysem</t>
  </si>
  <si>
    <t>D.10.00.00</t>
  </si>
  <si>
    <t>INNE ROBOTY</t>
  </si>
  <si>
    <t>D.10.09.01</t>
  </si>
  <si>
    <t>Rury ochronne</t>
  </si>
  <si>
    <t>Zabezpieczenie sieci teletechnicznej rurami osłonowymi AROT P12S</t>
  </si>
  <si>
    <t>Zabezpieczenie sieci energetycznej rurami osłonowymi SRS110</t>
  </si>
  <si>
    <t>Wykonanie nawierzchni z kruszywa łamanego, grubość warstwy po zagęszczeniu 20cm</t>
  </si>
  <si>
    <t xml:space="preserve">Umocnienie skarp płytami ażurowymi 60x40x6 cm na podsypce cementowo-piaskowej, wypełnienie wolnych przestrzeni humusem i obsianie trawą </t>
  </si>
  <si>
    <t>Ścianki czołowe prefabrykowane dla przepustów z rur PEHD i żelbetowych</t>
  </si>
  <si>
    <t>D.06.04.01</t>
  </si>
  <si>
    <t>Rowy</t>
  </si>
  <si>
    <t>Profilowanie dna i skarp rowów odwadniajacych</t>
  </si>
  <si>
    <t>D.01.03.25</t>
  </si>
  <si>
    <t>Usunięcie zadrzewień i ochrona drzew</t>
  </si>
  <si>
    <t>szt.</t>
  </si>
  <si>
    <t>ha</t>
  </si>
  <si>
    <t>Karczowanie krzaków i podszycia ilości sztuk krzaków 3000/ha, (zarośla do usunięcia)</t>
  </si>
  <si>
    <t>Ściananie drzew  o średnicy do 15 cm wraz z karczowaniem pni oraz wywiezieniem dłużyc, gałęzi i karpiny poza teren budowy</t>
  </si>
  <si>
    <t>Ściananie drzew o średnicy od 16 do 35 cm wraz z karczowaniem pni oraz wywiezieniem dłużyc, gałęzi i karpiny poza teren budowy</t>
  </si>
  <si>
    <t>Ściananie drzew o średnicy od 36 do 45 cm wraz z karczowaniem pni oraz wywiezieniem dłużyc, gałęzi i karpiny poza teren budowy</t>
  </si>
  <si>
    <t>Ściananie drzew o średnicy od 46 do 55 cm wraz z karczowaniem pni oraz wywiezieniem dłużyc, gałęzi i karpiny poza teren budowy</t>
  </si>
  <si>
    <t>Ściananie drzew o średnicy od 56 do 65 cm wraz z karczowaniem pni oraz wywiezieniem dłużyc, gałęzi i karpiny poza teren budowy</t>
  </si>
  <si>
    <t>Ściananie drzew o średnicy od 66 do 75 cm wraz z karczowaniem pni oraz wywiezieniem dłużyc, gałęzi i karpiny poza teren budowy</t>
  </si>
  <si>
    <t>Ściananie drzew o średnicy 100cm wraz z karczowaniem pni oraz wywiezieniem dłużyc, gałęzi i karpiny poza teren budowy (drzewa do usunięcia oraz 2 karpy do usunięcia)</t>
  </si>
  <si>
    <t>Rozebranie nawierzchnia z mieszanek mineralno-bitumicznych średnia grubość nawierzchni 6 cm z wywiezieniem materiału z rozbiórki poza teren budowy</t>
  </si>
  <si>
    <t>Rozebranie podbudowy z brukowca, grubość 10-15cm z wywiezieniem materiału z rozbiórki poza teren budowy</t>
  </si>
  <si>
    <t>Rozebranie części przelotowej przepustów z rur betonowych śr 40cm z wywiezieniem materiału z rozbiórki poza teren budowy</t>
  </si>
  <si>
    <t>Rozebranie części przelotowej przepustów z rur betonowych śr 50cm z wywiezieniem materiału z rozbiórki poza teren budowy</t>
  </si>
  <si>
    <t>Rozebranie części przelotowej przepustów z rur stalowych i z tworzywa śr 40cm z wywiezieniem materiału z rozbiórki poza teren budowy</t>
  </si>
  <si>
    <t>Rozebranie ścianek czołowych i ław fundamentowych przepustów z wywiezieniem materiału z rozbiórki poza teren budowy</t>
  </si>
  <si>
    <t>Rozebranie części przelotowej przepustów z rur betonowych śr 80cm z wywiezieniem materiału z rozbiórki poza teren budowy</t>
  </si>
  <si>
    <t xml:space="preserve">Koryto wykonane na całej szerokości jezdni, mechanicznie w gruncie kat. II-IV, głębokość koryta 35cm wraz z profilowaniem i zagęszczeniem podłoża </t>
  </si>
  <si>
    <t>Koryto wykonane pod zjazdami i pasem postojowym, mechanicznie w gruncie kat. II-IV, głębokość koryta 30cm wraz z profilowaniem i zagęszczeniem podłoża</t>
  </si>
  <si>
    <t>Koryto wykonane pod chodnikami, mechanicznie w gruncie kat. II-IV, głębokość koryta 20cm wraz z profilowaniem i zagęszczeniem podłoża</t>
  </si>
  <si>
    <t>Koryto wykonane pod poboczami, mechanicznie w gruncie kat. II-IV, głębokość koryta 15cm wraz z profilowaniem i zagęszczeniem podłoża</t>
  </si>
  <si>
    <t xml:space="preserve">Odtworzenie trasy i punktów wysokościowych przy liniowych robotach ziemnych (drogi) w terenie równinnym, obsługa geodezyjna, inwentaryzacja powykonawcza, </t>
  </si>
  <si>
    <t>Wykonanie wykopów mechanicznie w gruncie kat I-II z transportem urobku w obrębie lub poza teren budowy (3004.5+260,25)</t>
  </si>
  <si>
    <t>Wykonanie nasypów mechanicznie w gruncie kat I-II z transportem urobku w obrębie lub poza teren budowy (230+395,65)</t>
  </si>
  <si>
    <t>Mechaniczne oczyszczeniie i skropienie warstw konstrukcyjnych nieulepszonych emulsją asfaltową (1735*6,28)</t>
  </si>
  <si>
    <t>Wykonanie podbudowy z gruntu stabilizowanego cementem C3/4, grubość warstwy po zagęszczeniu 15 cm - jezdnia(1735*6,5)</t>
  </si>
  <si>
    <t>Mechaniczne oczyszcenie i skropienie  warstw konstrukcyjnych ulepszonych emulsją asfaltową (1735*6)</t>
  </si>
  <si>
    <t>Wykonanie podbudowy z mieszanki wykonanej w recyklingu na zimno MCE, grubość warstwy po zagęszczeniu 20 cm (1735*6,34+268)</t>
  </si>
  <si>
    <t>Wartość kosztorysowa robót bez podatku VAT</t>
  </si>
  <si>
    <t>Podatek VAT - 23%</t>
  </si>
  <si>
    <t>Ogółem wartość kosztorysowa robót</t>
  </si>
  <si>
    <t xml:space="preserve">na odcinku długości 1735.00 m od km 0+000,00 do km 1+735,00 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</si>
  <si>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</si>
  <si>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m³</t>
  </si>
  <si>
    <t>KOSZTORYS OFERTOWY WARIANTOWY</t>
  </si>
  <si>
    <t>Formularz 2.3. do SIWZ</t>
  </si>
  <si>
    <t>PRZEBUDOWA DROGI POWIATOWEJ NR 3536W - ODECHÓW - KOWALKÓW - SIENNO (I Etap)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</si>
</sst>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\+000"/>
    <numFmt numFmtId="165" formatCode="0.0"/>
    <numFmt numFmtId="166" formatCode="#,##0.000"/>
  </numFmts>
  <fonts count="3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PL Times New Roman"/>
    </font>
    <font>
      <sz val="11"/>
      <color theme="1"/>
      <name val="Czcionka tekstu podstawowego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39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20" fillId="0" borderId="0" xfId="12"/>
    <xf numFmtId="0" fontId="20" fillId="0" borderId="0" xfId="12" applyBorder="1"/>
    <xf numFmtId="0" fontId="20" fillId="0" borderId="18" xfId="12" applyBorder="1"/>
    <xf numFmtId="0" fontId="20" fillId="0" borderId="18" xfId="12" applyBorder="1" applyAlignment="1">
      <alignment horizontal="center" vertical="center"/>
    </xf>
    <xf numFmtId="0" fontId="20" fillId="0" borderId="0" xfId="12" applyAlignment="1">
      <alignment horizontal="center" vertical="center"/>
    </xf>
    <xf numFmtId="0" fontId="20" fillId="0" borderId="0" xfId="12" applyBorder="1" applyAlignment="1">
      <alignment horizontal="right" vertical="center"/>
    </xf>
    <xf numFmtId="0" fontId="20" fillId="0" borderId="0" xfId="12" applyAlignment="1">
      <alignment horizontal="right" vertical="center"/>
    </xf>
    <xf numFmtId="0" fontId="20" fillId="0" borderId="0" xfId="12"/>
    <xf numFmtId="1" fontId="23" fillId="0" borderId="24" xfId="12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6" fillId="2" borderId="5" xfId="19" applyNumberFormat="1" applyFont="1" applyFill="1" applyBorder="1" applyAlignment="1" applyProtection="1">
      <alignment horizontal="center" vertical="center"/>
    </xf>
    <xf numFmtId="49" fontId="26" fillId="2" borderId="5" xfId="19" applyNumberFormat="1" applyFont="1" applyFill="1" applyBorder="1" applyAlignment="1" applyProtection="1">
      <alignment horizontal="left" vertical="center" wrapText="1"/>
    </xf>
    <xf numFmtId="49" fontId="26" fillId="2" borderId="5" xfId="19" applyNumberFormat="1" applyFont="1" applyFill="1" applyBorder="1" applyAlignment="1" applyProtection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/>
    </xf>
    <xf numFmtId="0" fontId="25" fillId="2" borderId="23" xfId="12" applyFont="1" applyFill="1" applyBorder="1" applyAlignment="1">
      <alignment horizontal="center" vertical="center"/>
    </xf>
    <xf numFmtId="0" fontId="25" fillId="2" borderId="22" xfId="12" applyFont="1" applyFill="1" applyBorder="1" applyAlignment="1">
      <alignment horizontal="right" vertical="center"/>
    </xf>
    <xf numFmtId="0" fontId="23" fillId="4" borderId="12" xfId="0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left" vertical="center" wrapText="1"/>
    </xf>
    <xf numFmtId="0" fontId="27" fillId="4" borderId="13" xfId="12" applyNumberFormat="1" applyFont="1" applyFill="1" applyBorder="1" applyAlignment="1">
      <alignment horizontal="center" vertical="center"/>
    </xf>
    <xf numFmtId="0" fontId="27" fillId="4" borderId="2" xfId="12" applyFont="1" applyFill="1" applyBorder="1" applyAlignment="1">
      <alignment horizontal="center" vertical="center"/>
    </xf>
    <xf numFmtId="0" fontId="27" fillId="4" borderId="13" xfId="12" applyFont="1" applyFill="1" applyBorder="1" applyAlignment="1">
      <alignment horizontal="center" vertical="center"/>
    </xf>
    <xf numFmtId="0" fontId="27" fillId="4" borderId="19" xfId="12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" xfId="19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66" fontId="26" fillId="0" borderId="2" xfId="0" applyNumberFormat="1" applyFont="1" applyFill="1" applyBorder="1" applyAlignment="1">
      <alignment horizontal="center" vertical="center" wrapText="1"/>
    </xf>
    <xf numFmtId="4" fontId="28" fillId="0" borderId="13" xfId="12" applyNumberFormat="1" applyFont="1" applyBorder="1" applyAlignment="1">
      <alignment horizontal="center" vertical="center"/>
    </xf>
    <xf numFmtId="4" fontId="28" fillId="0" borderId="19" xfId="12" applyNumberFormat="1" applyFont="1" applyBorder="1" applyAlignment="1">
      <alignment horizontal="right" vertical="center"/>
    </xf>
    <xf numFmtId="0" fontId="23" fillId="3" borderId="12" xfId="0" applyFont="1" applyFill="1" applyBorder="1" applyAlignment="1">
      <alignment horizontal="center" vertical="center"/>
    </xf>
    <xf numFmtId="0" fontId="26" fillId="3" borderId="2" xfId="19" applyNumberFormat="1" applyFont="1" applyFill="1" applyBorder="1" applyAlignment="1" applyProtection="1">
      <alignment horizontal="center" vertical="center"/>
    </xf>
    <xf numFmtId="0" fontId="23" fillId="3" borderId="13" xfId="12" applyNumberFormat="1" applyFont="1" applyFill="1" applyBorder="1" applyAlignment="1">
      <alignment horizontal="center" vertical="center" wrapText="1"/>
    </xf>
    <xf numFmtId="4" fontId="23" fillId="3" borderId="2" xfId="12" applyNumberFormat="1" applyFont="1" applyFill="1" applyBorder="1" applyAlignment="1">
      <alignment horizontal="center" vertical="center" wrapText="1"/>
    </xf>
    <xf numFmtId="4" fontId="23" fillId="3" borderId="13" xfId="12" applyNumberFormat="1" applyFont="1" applyFill="1" applyBorder="1" applyAlignment="1">
      <alignment horizontal="center" vertical="center" wrapText="1"/>
    </xf>
    <xf numFmtId="4" fontId="23" fillId="3" borderId="19" xfId="12" applyNumberFormat="1" applyFont="1" applyFill="1" applyBorder="1" applyAlignment="1">
      <alignment horizontal="right" vertical="center" wrapText="1"/>
    </xf>
    <xf numFmtId="4" fontId="26" fillId="0" borderId="19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top" wrapText="1"/>
    </xf>
    <xf numFmtId="4" fontId="28" fillId="0" borderId="13" xfId="12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6" fillId="2" borderId="25" xfId="18" applyFont="1" applyFill="1" applyBorder="1" applyAlignment="1">
      <alignment horizontal="center" vertical="center"/>
    </xf>
    <xf numFmtId="49" fontId="26" fillId="2" borderId="20" xfId="18" applyNumberFormat="1" applyFont="1" applyFill="1" applyBorder="1" applyAlignment="1">
      <alignment horizontal="left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26" fillId="2" borderId="26" xfId="0" applyNumberFormat="1" applyFont="1" applyFill="1" applyBorder="1" applyAlignment="1">
      <alignment horizontal="center" vertical="center" wrapText="1"/>
    </xf>
    <xf numFmtId="4" fontId="26" fillId="2" borderId="19" xfId="0" applyNumberFormat="1" applyFont="1" applyFill="1" applyBorder="1" applyAlignment="1">
      <alignment horizontal="right" vertical="center" wrapText="1"/>
    </xf>
    <xf numFmtId="0" fontId="23" fillId="3" borderId="2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4" fontId="26" fillId="3" borderId="19" xfId="0" applyNumberFormat="1" applyFont="1" applyFill="1" applyBorder="1" applyAlignment="1">
      <alignment horizontal="center" vertical="center" wrapText="1"/>
    </xf>
    <xf numFmtId="0" fontId="23" fillId="0" borderId="26" xfId="19" applyNumberFormat="1" applyFont="1" applyFill="1" applyBorder="1" applyAlignment="1" applyProtection="1">
      <alignment horizontal="center" vertical="center"/>
    </xf>
    <xf numFmtId="49" fontId="23" fillId="0" borderId="2" xfId="0" quotePrefix="1" applyNumberFormat="1" applyFont="1" applyFill="1" applyBorder="1" applyAlignment="1">
      <alignment horizontal="left" vertical="center" wrapText="1"/>
    </xf>
    <xf numFmtId="49" fontId="26" fillId="4" borderId="2" xfId="0" applyNumberFormat="1" applyFont="1" applyFill="1" applyBorder="1" applyAlignment="1">
      <alignment horizontal="left" vertical="center" wrapText="1"/>
    </xf>
    <xf numFmtId="0" fontId="26" fillId="2" borderId="2" xfId="18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4" fontId="28" fillId="0" borderId="27" xfId="12" applyNumberFormat="1" applyFont="1" applyBorder="1" applyAlignment="1">
      <alignment horizontal="right" vertical="center"/>
    </xf>
    <xf numFmtId="0" fontId="26" fillId="2" borderId="2" xfId="19" applyNumberFormat="1" applyFont="1" applyFill="1" applyBorder="1" applyAlignment="1" applyProtection="1">
      <alignment horizontal="center" vertical="center"/>
    </xf>
    <xf numFmtId="49" fontId="26" fillId="2" borderId="2" xfId="19" applyNumberFormat="1" applyFont="1" applyFill="1" applyBorder="1" applyAlignment="1" applyProtection="1">
      <alignment horizontal="left" vertical="center" wrapText="1"/>
    </xf>
    <xf numFmtId="49" fontId="26" fillId="3" borderId="2" xfId="19" applyNumberFormat="1" applyFont="1" applyFill="1" applyBorder="1" applyAlignment="1" applyProtection="1">
      <alignment horizontal="left" vertical="center" wrapText="1"/>
    </xf>
    <xf numFmtId="49" fontId="26" fillId="4" borderId="2" xfId="19" applyNumberFormat="1" applyFont="1" applyFill="1" applyBorder="1" applyAlignment="1" applyProtection="1">
      <alignment horizontal="left" vertical="center" wrapText="1"/>
    </xf>
    <xf numFmtId="2" fontId="26" fillId="3" borderId="2" xfId="19" applyNumberFormat="1" applyFont="1" applyFill="1" applyBorder="1" applyAlignment="1" applyProtection="1">
      <alignment horizontal="left" vertical="center" wrapText="1"/>
    </xf>
    <xf numFmtId="2" fontId="23" fillId="0" borderId="2" xfId="0" applyNumberFormat="1" applyFont="1" applyFill="1" applyBorder="1" applyAlignment="1">
      <alignment horizontal="left" vertical="center" wrapText="1"/>
    </xf>
    <xf numFmtId="49" fontId="26" fillId="3" borderId="2" xfId="19" applyNumberFormat="1" applyFont="1" applyFill="1" applyBorder="1" applyAlignment="1" applyProtection="1">
      <alignment horizontal="center" vertical="center" wrapText="1"/>
    </xf>
    <xf numFmtId="49" fontId="23" fillId="0" borderId="24" xfId="0" applyNumberFormat="1" applyFont="1" applyFill="1" applyBorder="1" applyAlignment="1">
      <alignment horizontal="left" vertical="center" wrapText="1"/>
    </xf>
    <xf numFmtId="49" fontId="23" fillId="0" borderId="24" xfId="0" applyNumberFormat="1" applyFont="1" applyFill="1" applyBorder="1" applyAlignment="1">
      <alignment horizontal="center" vertical="center" wrapText="1"/>
    </xf>
    <xf numFmtId="0" fontId="23" fillId="0" borderId="24" xfId="19" applyNumberFormat="1" applyFont="1" applyFill="1" applyBorder="1" applyAlignment="1" applyProtection="1">
      <alignment horizontal="center" vertical="center"/>
    </xf>
    <xf numFmtId="49" fontId="23" fillId="0" borderId="2" xfId="19" applyNumberFormat="1" applyFont="1" applyFill="1" applyBorder="1" applyAlignment="1" applyProtection="1">
      <alignment horizontal="left" vertical="center" wrapText="1"/>
    </xf>
    <xf numFmtId="49" fontId="26" fillId="2" borderId="2" xfId="19" applyNumberFormat="1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" fontId="31" fillId="0" borderId="28" xfId="12" applyNumberFormat="1" applyFont="1" applyFill="1" applyBorder="1" applyAlignment="1">
      <alignment horizontal="right" vertical="center"/>
    </xf>
    <xf numFmtId="0" fontId="30" fillId="0" borderId="29" xfId="12" applyFont="1" applyFill="1" applyBorder="1" applyAlignment="1">
      <alignment horizontal="left" vertical="center"/>
    </xf>
    <xf numFmtId="0" fontId="30" fillId="0" borderId="30" xfId="12" applyFont="1" applyFill="1" applyBorder="1" applyAlignment="1">
      <alignment horizontal="left" vertical="center"/>
    </xf>
    <xf numFmtId="0" fontId="30" fillId="0" borderId="35" xfId="12" applyFont="1" applyFill="1" applyBorder="1" applyAlignment="1">
      <alignment horizontal="left" vertical="center"/>
    </xf>
    <xf numFmtId="0" fontId="22" fillId="0" borderId="41" xfId="12" applyFont="1" applyFill="1" applyBorder="1" applyAlignment="1">
      <alignment horizontal="center" vertical="center" wrapText="1"/>
    </xf>
    <xf numFmtId="0" fontId="22" fillId="0" borderId="18" xfId="12" applyFont="1" applyFill="1" applyBorder="1" applyAlignment="1">
      <alignment horizontal="center" vertical="center" wrapText="1"/>
    </xf>
    <xf numFmtId="0" fontId="22" fillId="0" borderId="39" xfId="12" applyFont="1" applyFill="1" applyBorder="1" applyAlignment="1">
      <alignment horizontal="center" vertical="center" wrapText="1"/>
    </xf>
    <xf numFmtId="0" fontId="21" fillId="0" borderId="29" xfId="12" applyFont="1" applyFill="1" applyBorder="1" applyAlignment="1">
      <alignment horizontal="center" wrapText="1"/>
    </xf>
    <xf numFmtId="0" fontId="21" fillId="0" borderId="30" xfId="12" applyFont="1" applyFill="1" applyBorder="1" applyAlignment="1">
      <alignment horizontal="center" wrapText="1"/>
    </xf>
    <xf numFmtId="0" fontId="21" fillId="0" borderId="28" xfId="12" applyFont="1" applyFill="1" applyBorder="1" applyAlignment="1">
      <alignment horizontal="center" wrapText="1"/>
    </xf>
    <xf numFmtId="0" fontId="22" fillId="0" borderId="21" xfId="12" applyFont="1" applyFill="1" applyBorder="1" applyAlignment="1">
      <alignment horizontal="center" vertical="center" wrapText="1"/>
    </xf>
    <xf numFmtId="0" fontId="22" fillId="0" borderId="0" xfId="12" applyFont="1" applyFill="1" applyBorder="1" applyAlignment="1">
      <alignment horizontal="center" vertical="center" wrapText="1"/>
    </xf>
    <xf numFmtId="0" fontId="22" fillId="0" borderId="17" xfId="12" applyFont="1" applyFill="1" applyBorder="1" applyAlignment="1">
      <alignment horizontal="center" vertical="center" wrapText="1"/>
    </xf>
    <xf numFmtId="0" fontId="23" fillId="0" borderId="31" xfId="12" applyFont="1" applyFill="1" applyBorder="1" applyAlignment="1">
      <alignment horizontal="center" vertical="center"/>
    </xf>
    <xf numFmtId="0" fontId="23" fillId="0" borderId="32" xfId="12" applyFont="1" applyFill="1" applyBorder="1" applyAlignment="1">
      <alignment horizontal="center" vertical="center"/>
    </xf>
    <xf numFmtId="0" fontId="23" fillId="0" borderId="33" xfId="12" applyFont="1" applyFill="1" applyBorder="1" applyAlignment="1">
      <alignment horizontal="center" vertical="center" wrapText="1"/>
    </xf>
    <xf numFmtId="0" fontId="23" fillId="0" borderId="7" xfId="12" applyFont="1" applyFill="1" applyBorder="1" applyAlignment="1">
      <alignment horizontal="center" vertical="center" wrapText="1"/>
    </xf>
    <xf numFmtId="0" fontId="23" fillId="0" borderId="33" xfId="12" applyFont="1" applyFill="1" applyBorder="1" applyAlignment="1">
      <alignment horizontal="center" vertical="center"/>
    </xf>
    <xf numFmtId="0" fontId="23" fillId="0" borderId="7" xfId="12" applyFont="1" applyFill="1" applyBorder="1" applyAlignment="1">
      <alignment horizontal="center" vertical="center"/>
    </xf>
    <xf numFmtId="0" fontId="24" fillId="0" borderId="36" xfId="12" applyFont="1" applyBorder="1" applyAlignment="1">
      <alignment horizontal="center" vertical="center"/>
    </xf>
    <xf numFmtId="0" fontId="24" fillId="0" borderId="23" xfId="12" applyFont="1" applyBorder="1" applyAlignment="1">
      <alignment horizontal="center" vertical="center"/>
    </xf>
    <xf numFmtId="0" fontId="25" fillId="0" borderId="37" xfId="12" applyFont="1" applyBorder="1" applyAlignment="1">
      <alignment horizontal="center" vertical="center" wrapText="1"/>
    </xf>
    <xf numFmtId="0" fontId="25" fillId="0" borderId="38" xfId="12" applyFont="1" applyBorder="1" applyAlignment="1">
      <alignment horizontal="center" vertical="center" wrapText="1"/>
    </xf>
    <xf numFmtId="0" fontId="25" fillId="0" borderId="40" xfId="12" applyFont="1" applyBorder="1" applyAlignment="1">
      <alignment horizontal="center" vertical="center" wrapText="1"/>
    </xf>
    <xf numFmtId="0" fontId="25" fillId="0" borderId="34" xfId="12" applyFont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18" xfId="12" applyBorder="1" applyAlignment="1">
      <alignment horizontal="center" vertical="center"/>
    </xf>
    <xf numFmtId="0" fontId="0" fillId="0" borderId="18" xfId="12" applyFont="1" applyBorder="1" applyAlignment="1">
      <alignment horizontal="center" vertical="center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J118"/>
  <sheetViews>
    <sheetView tabSelected="1" view="pageBreakPreview" topLeftCell="A40" zoomScaleSheetLayoutView="100" workbookViewId="0">
      <selection activeCell="J5" sqref="J5"/>
    </sheetView>
  </sheetViews>
  <sheetFormatPr defaultRowHeight="14.25"/>
  <cols>
    <col min="1" max="1" width="6.25" style="32" customWidth="1"/>
    <col min="2" max="2" width="5.125" style="32" customWidth="1"/>
    <col min="3" max="3" width="11.125" style="32" customWidth="1"/>
    <col min="4" max="4" width="44" style="32" customWidth="1"/>
    <col min="5" max="5" width="6.5" style="32" customWidth="1"/>
    <col min="6" max="6" width="9" style="36"/>
    <col min="7" max="7" width="11.875" style="36" customWidth="1"/>
    <col min="8" max="8" width="14.75" style="38" customWidth="1"/>
    <col min="9" max="16384" width="9" style="32"/>
  </cols>
  <sheetData>
    <row r="2" spans="2:8" ht="15" thickBot="1">
      <c r="B2" s="34"/>
      <c r="C2" s="34"/>
      <c r="D2" s="34"/>
      <c r="E2" s="34"/>
      <c r="F2" s="35"/>
      <c r="G2" s="138" t="s">
        <v>221</v>
      </c>
      <c r="H2" s="137"/>
    </row>
    <row r="3" spans="2:8" ht="21" thickBot="1">
      <c r="B3" s="109" t="s">
        <v>220</v>
      </c>
      <c r="C3" s="110"/>
      <c r="D3" s="110"/>
      <c r="E3" s="110"/>
      <c r="F3" s="110"/>
      <c r="G3" s="110"/>
      <c r="H3" s="111"/>
    </row>
    <row r="4" spans="2:8" ht="24" customHeight="1">
      <c r="B4" s="112" t="s">
        <v>222</v>
      </c>
      <c r="C4" s="113"/>
      <c r="D4" s="113"/>
      <c r="E4" s="113"/>
      <c r="F4" s="113"/>
      <c r="G4" s="113"/>
      <c r="H4" s="114"/>
    </row>
    <row r="5" spans="2:8" s="39" customFormat="1" ht="20.25" customHeight="1" thickBot="1">
      <c r="B5" s="106" t="s">
        <v>217</v>
      </c>
      <c r="C5" s="107"/>
      <c r="D5" s="107"/>
      <c r="E5" s="107"/>
      <c r="F5" s="107"/>
      <c r="G5" s="107"/>
      <c r="H5" s="108"/>
    </row>
    <row r="6" spans="2:8" ht="22.5" customHeight="1">
      <c r="B6" s="115" t="s">
        <v>61</v>
      </c>
      <c r="C6" s="117" t="s">
        <v>62</v>
      </c>
      <c r="D6" s="119" t="s">
        <v>72</v>
      </c>
      <c r="E6" s="121" t="s">
        <v>74</v>
      </c>
      <c r="F6" s="122"/>
      <c r="G6" s="123" t="s">
        <v>75</v>
      </c>
      <c r="H6" s="125" t="s">
        <v>76</v>
      </c>
    </row>
    <row r="7" spans="2:8" ht="22.5" customHeight="1" thickBot="1">
      <c r="B7" s="116"/>
      <c r="C7" s="118"/>
      <c r="D7" s="120"/>
      <c r="E7" s="40" t="s">
        <v>73</v>
      </c>
      <c r="F7" s="40" t="s">
        <v>63</v>
      </c>
      <c r="G7" s="124"/>
      <c r="H7" s="126"/>
    </row>
    <row r="8" spans="2:8" ht="15">
      <c r="B8" s="41"/>
      <c r="C8" s="42" t="s">
        <v>64</v>
      </c>
      <c r="D8" s="43" t="s">
        <v>65</v>
      </c>
      <c r="E8" s="44"/>
      <c r="F8" s="45"/>
      <c r="G8" s="46"/>
      <c r="H8" s="47"/>
    </row>
    <row r="9" spans="2:8">
      <c r="B9" s="48"/>
      <c r="C9" s="49" t="s">
        <v>66</v>
      </c>
      <c r="D9" s="50" t="s">
        <v>92</v>
      </c>
      <c r="E9" s="51"/>
      <c r="F9" s="52"/>
      <c r="G9" s="53"/>
      <c r="H9" s="54"/>
    </row>
    <row r="10" spans="2:8" ht="44.25" customHeight="1">
      <c r="B10" s="55">
        <v>1</v>
      </c>
      <c r="C10" s="56"/>
      <c r="D10" s="57" t="s">
        <v>207</v>
      </c>
      <c r="E10" s="58" t="s">
        <v>49</v>
      </c>
      <c r="F10" s="59">
        <v>1.7350000000000001</v>
      </c>
      <c r="G10" s="60">
        <v>0</v>
      </c>
      <c r="H10" s="61">
        <f>F10*G10</f>
        <v>0</v>
      </c>
    </row>
    <row r="11" spans="2:8">
      <c r="B11" s="62"/>
      <c r="C11" s="63" t="s">
        <v>129</v>
      </c>
      <c r="D11" s="50" t="s">
        <v>130</v>
      </c>
      <c r="E11" s="64"/>
      <c r="F11" s="65"/>
      <c r="G11" s="66"/>
      <c r="H11" s="67"/>
    </row>
    <row r="12" spans="2:8" ht="38.25">
      <c r="B12" s="55">
        <f>B10+1</f>
        <v>2</v>
      </c>
      <c r="C12" s="56"/>
      <c r="D12" s="57" t="s">
        <v>196</v>
      </c>
      <c r="E12" s="58" t="s">
        <v>218</v>
      </c>
      <c r="F12" s="68">
        <v>9170</v>
      </c>
      <c r="G12" s="60">
        <v>0</v>
      </c>
      <c r="H12" s="61">
        <f t="shared" ref="H12:H20" si="0">F12*G12</f>
        <v>0</v>
      </c>
    </row>
    <row r="13" spans="2:8" ht="27.75" customHeight="1">
      <c r="B13" s="55">
        <f>B12+1</f>
        <v>3</v>
      </c>
      <c r="C13" s="56"/>
      <c r="D13" s="57" t="s">
        <v>197</v>
      </c>
      <c r="E13" s="58" t="s">
        <v>218</v>
      </c>
      <c r="F13" s="68">
        <v>9170</v>
      </c>
      <c r="G13" s="60">
        <v>0</v>
      </c>
      <c r="H13" s="61">
        <f t="shared" si="0"/>
        <v>0</v>
      </c>
    </row>
    <row r="14" spans="2:8" ht="39.75" customHeight="1">
      <c r="B14" s="55">
        <f t="shared" ref="B14:B20" si="1">B13+1</f>
        <v>4</v>
      </c>
      <c r="C14" s="56"/>
      <c r="D14" s="57" t="s">
        <v>198</v>
      </c>
      <c r="E14" s="58" t="s">
        <v>51</v>
      </c>
      <c r="F14" s="68">
        <v>26.5</v>
      </c>
      <c r="G14" s="60">
        <v>0</v>
      </c>
      <c r="H14" s="61">
        <f t="shared" si="0"/>
        <v>0</v>
      </c>
    </row>
    <row r="15" spans="2:8" ht="39.75" customHeight="1">
      <c r="B15" s="55">
        <f t="shared" si="1"/>
        <v>5</v>
      </c>
      <c r="C15" s="56"/>
      <c r="D15" s="57" t="s">
        <v>199</v>
      </c>
      <c r="E15" s="58" t="s">
        <v>51</v>
      </c>
      <c r="F15" s="68">
        <v>11</v>
      </c>
      <c r="G15" s="60">
        <v>0</v>
      </c>
      <c r="H15" s="61">
        <f t="shared" si="0"/>
        <v>0</v>
      </c>
    </row>
    <row r="16" spans="2:8" ht="43.5" customHeight="1">
      <c r="B16" s="55">
        <f t="shared" si="1"/>
        <v>6</v>
      </c>
      <c r="C16" s="56"/>
      <c r="D16" s="57" t="s">
        <v>202</v>
      </c>
      <c r="E16" s="58" t="s">
        <v>51</v>
      </c>
      <c r="F16" s="68">
        <v>21</v>
      </c>
      <c r="G16" s="60">
        <v>0</v>
      </c>
      <c r="H16" s="61">
        <f t="shared" si="0"/>
        <v>0</v>
      </c>
    </row>
    <row r="17" spans="2:8" ht="38.25" customHeight="1">
      <c r="B17" s="55">
        <f t="shared" si="1"/>
        <v>7</v>
      </c>
      <c r="C17" s="56"/>
      <c r="D17" s="57" t="s">
        <v>200</v>
      </c>
      <c r="E17" s="58" t="s">
        <v>51</v>
      </c>
      <c r="F17" s="68">
        <v>48</v>
      </c>
      <c r="G17" s="60">
        <v>0</v>
      </c>
      <c r="H17" s="61">
        <f t="shared" si="0"/>
        <v>0</v>
      </c>
    </row>
    <row r="18" spans="2:8" ht="39" customHeight="1">
      <c r="B18" s="55">
        <f t="shared" si="1"/>
        <v>8</v>
      </c>
      <c r="C18" s="56"/>
      <c r="D18" s="57" t="s">
        <v>201</v>
      </c>
      <c r="E18" s="58" t="s">
        <v>219</v>
      </c>
      <c r="F18" s="68">
        <v>18</v>
      </c>
      <c r="G18" s="60">
        <v>0</v>
      </c>
      <c r="H18" s="61">
        <f t="shared" si="0"/>
        <v>0</v>
      </c>
    </row>
    <row r="19" spans="2:8" ht="16.5" customHeight="1">
      <c r="B19" s="55">
        <f t="shared" si="1"/>
        <v>9</v>
      </c>
      <c r="C19" s="56"/>
      <c r="D19" s="57" t="s">
        <v>132</v>
      </c>
      <c r="E19" s="58" t="s">
        <v>83</v>
      </c>
      <c r="F19" s="68">
        <v>3</v>
      </c>
      <c r="G19" s="60">
        <v>0</v>
      </c>
      <c r="H19" s="61">
        <f t="shared" si="0"/>
        <v>0</v>
      </c>
    </row>
    <row r="20" spans="2:8">
      <c r="B20" s="55">
        <f t="shared" si="1"/>
        <v>10</v>
      </c>
      <c r="C20" s="56"/>
      <c r="D20" s="57" t="s">
        <v>131</v>
      </c>
      <c r="E20" s="58" t="s">
        <v>83</v>
      </c>
      <c r="F20" s="68">
        <v>9</v>
      </c>
      <c r="G20" s="60">
        <v>0</v>
      </c>
      <c r="H20" s="61">
        <f t="shared" si="0"/>
        <v>0</v>
      </c>
    </row>
    <row r="21" spans="2:8">
      <c r="B21" s="62"/>
      <c r="C21" s="63" t="s">
        <v>184</v>
      </c>
      <c r="D21" s="50" t="s">
        <v>185</v>
      </c>
      <c r="E21" s="64"/>
      <c r="F21" s="65"/>
      <c r="G21" s="66"/>
      <c r="H21" s="67"/>
    </row>
    <row r="22" spans="2:8" ht="46.5" customHeight="1">
      <c r="B22" s="55">
        <f>B20+1</f>
        <v>11</v>
      </c>
      <c r="C22" s="56"/>
      <c r="D22" s="69" t="s">
        <v>189</v>
      </c>
      <c r="E22" s="58" t="s">
        <v>186</v>
      </c>
      <c r="F22" s="68">
        <v>2</v>
      </c>
      <c r="G22" s="60">
        <v>0</v>
      </c>
      <c r="H22" s="61">
        <f t="shared" ref="H22:H29" si="2">F22*G22</f>
        <v>0</v>
      </c>
    </row>
    <row r="23" spans="2:8" ht="38.25">
      <c r="B23" s="55">
        <f>B22+1</f>
        <v>12</v>
      </c>
      <c r="C23" s="56"/>
      <c r="D23" s="69" t="s">
        <v>190</v>
      </c>
      <c r="E23" s="58" t="s">
        <v>186</v>
      </c>
      <c r="F23" s="68">
        <v>5</v>
      </c>
      <c r="G23" s="60">
        <v>0</v>
      </c>
      <c r="H23" s="61">
        <f t="shared" si="2"/>
        <v>0</v>
      </c>
    </row>
    <row r="24" spans="2:8" ht="38.25">
      <c r="B24" s="55">
        <f t="shared" ref="B24:B29" si="3">B23+1</f>
        <v>13</v>
      </c>
      <c r="C24" s="56"/>
      <c r="D24" s="69" t="s">
        <v>191</v>
      </c>
      <c r="E24" s="58" t="s">
        <v>186</v>
      </c>
      <c r="F24" s="68">
        <v>1</v>
      </c>
      <c r="G24" s="60">
        <v>0</v>
      </c>
      <c r="H24" s="61">
        <f t="shared" si="2"/>
        <v>0</v>
      </c>
    </row>
    <row r="25" spans="2:8" ht="38.25">
      <c r="B25" s="55">
        <f t="shared" si="3"/>
        <v>14</v>
      </c>
      <c r="C25" s="56"/>
      <c r="D25" s="69" t="s">
        <v>192</v>
      </c>
      <c r="E25" s="58" t="s">
        <v>186</v>
      </c>
      <c r="F25" s="68">
        <v>2</v>
      </c>
      <c r="G25" s="60">
        <v>0</v>
      </c>
      <c r="H25" s="61">
        <f t="shared" si="2"/>
        <v>0</v>
      </c>
    </row>
    <row r="26" spans="2:8" ht="38.25">
      <c r="B26" s="55">
        <f t="shared" si="3"/>
        <v>15</v>
      </c>
      <c r="C26" s="56"/>
      <c r="D26" s="69" t="s">
        <v>193</v>
      </c>
      <c r="E26" s="58" t="s">
        <v>186</v>
      </c>
      <c r="F26" s="68">
        <v>1</v>
      </c>
      <c r="G26" s="60">
        <v>0</v>
      </c>
      <c r="H26" s="61">
        <f t="shared" si="2"/>
        <v>0</v>
      </c>
    </row>
    <row r="27" spans="2:8" ht="38.25">
      <c r="B27" s="55">
        <f t="shared" si="3"/>
        <v>16</v>
      </c>
      <c r="C27" s="56"/>
      <c r="D27" s="69" t="s">
        <v>194</v>
      </c>
      <c r="E27" s="58" t="s">
        <v>186</v>
      </c>
      <c r="F27" s="68">
        <v>1</v>
      </c>
      <c r="G27" s="60">
        <v>0</v>
      </c>
      <c r="H27" s="61">
        <f t="shared" si="2"/>
        <v>0</v>
      </c>
    </row>
    <row r="28" spans="2:8" ht="38.25">
      <c r="B28" s="55">
        <f t="shared" si="3"/>
        <v>17</v>
      </c>
      <c r="C28" s="56"/>
      <c r="D28" s="69" t="s">
        <v>195</v>
      </c>
      <c r="E28" s="58" t="s">
        <v>186</v>
      </c>
      <c r="F28" s="68">
        <v>2</v>
      </c>
      <c r="G28" s="60">
        <v>0</v>
      </c>
      <c r="H28" s="61">
        <f t="shared" si="2"/>
        <v>0</v>
      </c>
    </row>
    <row r="29" spans="2:8" ht="36.75" customHeight="1">
      <c r="B29" s="55">
        <f t="shared" si="3"/>
        <v>18</v>
      </c>
      <c r="C29" s="56"/>
      <c r="D29" s="69" t="s">
        <v>188</v>
      </c>
      <c r="E29" s="58" t="s">
        <v>187</v>
      </c>
      <c r="F29" s="68">
        <v>0.13</v>
      </c>
      <c r="G29" s="70">
        <v>0</v>
      </c>
      <c r="H29" s="61">
        <f t="shared" si="2"/>
        <v>0</v>
      </c>
    </row>
    <row r="30" spans="2:8">
      <c r="B30" s="71"/>
      <c r="C30" s="72" t="s">
        <v>99</v>
      </c>
      <c r="D30" s="73" t="s">
        <v>100</v>
      </c>
      <c r="E30" s="74"/>
      <c r="F30" s="75"/>
      <c r="G30" s="76"/>
      <c r="H30" s="77"/>
    </row>
    <row r="31" spans="2:8">
      <c r="B31" s="62"/>
      <c r="C31" s="63" t="s">
        <v>101</v>
      </c>
      <c r="D31" s="50" t="s">
        <v>102</v>
      </c>
      <c r="E31" s="78"/>
      <c r="F31" s="65"/>
      <c r="G31" s="66"/>
      <c r="H31" s="67"/>
    </row>
    <row r="32" spans="2:8" ht="38.25">
      <c r="B32" s="55">
        <f>B29+1</f>
        <v>19</v>
      </c>
      <c r="C32" s="56"/>
      <c r="D32" s="57" t="s">
        <v>208</v>
      </c>
      <c r="E32" s="58" t="s">
        <v>219</v>
      </c>
      <c r="F32" s="68">
        <v>3264.75</v>
      </c>
      <c r="G32" s="60">
        <v>0</v>
      </c>
      <c r="H32" s="61">
        <f>F32*G32</f>
        <v>0</v>
      </c>
    </row>
    <row r="33" spans="2:8">
      <c r="B33" s="62"/>
      <c r="C33" s="63" t="s">
        <v>103</v>
      </c>
      <c r="D33" s="50" t="s">
        <v>104</v>
      </c>
      <c r="E33" s="79"/>
      <c r="F33" s="80"/>
      <c r="G33" s="66"/>
      <c r="H33" s="67"/>
    </row>
    <row r="34" spans="2:8" ht="38.25">
      <c r="B34" s="55">
        <f>B32+1</f>
        <v>20</v>
      </c>
      <c r="C34" s="81"/>
      <c r="D34" s="57" t="s">
        <v>209</v>
      </c>
      <c r="E34" s="58" t="s">
        <v>219</v>
      </c>
      <c r="F34" s="68">
        <v>625.65</v>
      </c>
      <c r="G34" s="70">
        <v>0</v>
      </c>
      <c r="H34" s="61">
        <f>F34*G34</f>
        <v>0</v>
      </c>
    </row>
    <row r="35" spans="2:8">
      <c r="B35" s="71"/>
      <c r="C35" s="72" t="s">
        <v>105</v>
      </c>
      <c r="D35" s="73" t="s">
        <v>106</v>
      </c>
      <c r="E35" s="74"/>
      <c r="F35" s="75"/>
      <c r="G35" s="76"/>
      <c r="H35" s="77"/>
    </row>
    <row r="36" spans="2:8">
      <c r="B36" s="62"/>
      <c r="C36" s="63" t="s">
        <v>111</v>
      </c>
      <c r="D36" s="50" t="s">
        <v>112</v>
      </c>
      <c r="E36" s="78"/>
      <c r="F36" s="65"/>
      <c r="G36" s="66"/>
      <c r="H36" s="67"/>
    </row>
    <row r="37" spans="2:8" ht="38.25">
      <c r="B37" s="55">
        <f>B34+1</f>
        <v>21</v>
      </c>
      <c r="C37" s="56"/>
      <c r="D37" s="57" t="s">
        <v>136</v>
      </c>
      <c r="E37" s="58" t="s">
        <v>51</v>
      </c>
      <c r="F37" s="68">
        <v>9</v>
      </c>
      <c r="G37" s="60">
        <v>0</v>
      </c>
      <c r="H37" s="61">
        <f>F37*G37</f>
        <v>0</v>
      </c>
    </row>
    <row r="38" spans="2:8" ht="38.25">
      <c r="B38" s="55">
        <f t="shared" ref="B38:B40" si="4">B37+1</f>
        <v>22</v>
      </c>
      <c r="C38" s="56"/>
      <c r="D38" s="57" t="s">
        <v>119</v>
      </c>
      <c r="E38" s="58" t="s">
        <v>51</v>
      </c>
      <c r="F38" s="68">
        <v>19</v>
      </c>
      <c r="G38" s="60">
        <v>0</v>
      </c>
      <c r="H38" s="61">
        <f>F38*G38</f>
        <v>0</v>
      </c>
    </row>
    <row r="39" spans="2:8" ht="25.5">
      <c r="B39" s="55">
        <f t="shared" si="4"/>
        <v>23</v>
      </c>
      <c r="C39" s="56"/>
      <c r="D39" s="82" t="s">
        <v>149</v>
      </c>
      <c r="E39" s="58" t="s">
        <v>83</v>
      </c>
      <c r="F39" s="68">
        <v>2</v>
      </c>
      <c r="G39" s="60">
        <v>0</v>
      </c>
      <c r="H39" s="61">
        <f>F39*G39</f>
        <v>0</v>
      </c>
    </row>
    <row r="40" spans="2:8" ht="25.5">
      <c r="B40" s="55">
        <f t="shared" si="4"/>
        <v>24</v>
      </c>
      <c r="C40" s="56"/>
      <c r="D40" s="82" t="s">
        <v>150</v>
      </c>
      <c r="E40" s="58" t="s">
        <v>83</v>
      </c>
      <c r="F40" s="68">
        <v>4</v>
      </c>
      <c r="G40" s="70">
        <v>0</v>
      </c>
      <c r="H40" s="61">
        <f>F40*G40</f>
        <v>0</v>
      </c>
    </row>
    <row r="41" spans="2:8">
      <c r="B41" s="62"/>
      <c r="C41" s="63" t="s">
        <v>139</v>
      </c>
      <c r="D41" s="83" t="s">
        <v>157</v>
      </c>
      <c r="E41" s="79"/>
      <c r="F41" s="80"/>
      <c r="G41" s="66"/>
      <c r="H41" s="67"/>
    </row>
    <row r="42" spans="2:8">
      <c r="B42" s="55">
        <f>B40+1</f>
        <v>25</v>
      </c>
      <c r="C42" s="81"/>
      <c r="D42" s="57" t="s">
        <v>148</v>
      </c>
      <c r="E42" s="58" t="s">
        <v>51</v>
      </c>
      <c r="F42" s="68">
        <v>90</v>
      </c>
      <c r="G42" s="60">
        <v>0</v>
      </c>
      <c r="H42" s="61">
        <f>F42*G42</f>
        <v>0</v>
      </c>
    </row>
    <row r="43" spans="2:8">
      <c r="B43" s="55">
        <f t="shared" ref="B43:B44" si="5">B42+1</f>
        <v>26</v>
      </c>
      <c r="C43" s="81"/>
      <c r="D43" s="57" t="s">
        <v>156</v>
      </c>
      <c r="E43" s="58" t="s">
        <v>51</v>
      </c>
      <c r="F43" s="68">
        <v>15</v>
      </c>
      <c r="G43" s="60">
        <v>0</v>
      </c>
      <c r="H43" s="61">
        <f>F43*G43</f>
        <v>0</v>
      </c>
    </row>
    <row r="44" spans="2:8" ht="25.5">
      <c r="B44" s="55">
        <f t="shared" si="5"/>
        <v>27</v>
      </c>
      <c r="C44" s="56"/>
      <c r="D44" s="57" t="s">
        <v>138</v>
      </c>
      <c r="E44" s="58" t="s">
        <v>219</v>
      </c>
      <c r="F44" s="68">
        <v>22.5</v>
      </c>
      <c r="G44" s="70">
        <v>0</v>
      </c>
      <c r="H44" s="61">
        <f>F44*G44</f>
        <v>0</v>
      </c>
    </row>
    <row r="45" spans="2:8">
      <c r="B45" s="71"/>
      <c r="C45" s="84" t="s">
        <v>84</v>
      </c>
      <c r="D45" s="73" t="s">
        <v>67</v>
      </c>
      <c r="E45" s="74"/>
      <c r="F45" s="75"/>
      <c r="G45" s="76"/>
      <c r="H45" s="77"/>
    </row>
    <row r="46" spans="2:8">
      <c r="B46" s="62"/>
      <c r="C46" s="63" t="s">
        <v>70</v>
      </c>
      <c r="D46" s="85" t="s">
        <v>71</v>
      </c>
      <c r="E46" s="78"/>
      <c r="F46" s="65"/>
      <c r="G46" s="66"/>
      <c r="H46" s="67"/>
    </row>
    <row r="47" spans="2:8" ht="42" customHeight="1">
      <c r="B47" s="55">
        <f>B44+1</f>
        <v>28</v>
      </c>
      <c r="C47" s="56"/>
      <c r="D47" s="57" t="s">
        <v>203</v>
      </c>
      <c r="E47" s="58" t="s">
        <v>218</v>
      </c>
      <c r="F47" s="68">
        <v>11451</v>
      </c>
      <c r="G47" s="60">
        <v>0</v>
      </c>
      <c r="H47" s="61">
        <f>F47*G47</f>
        <v>0</v>
      </c>
    </row>
    <row r="48" spans="2:8" ht="38.25">
      <c r="B48" s="55">
        <f t="shared" ref="B48:B50" si="6">B47+1</f>
        <v>29</v>
      </c>
      <c r="C48" s="56"/>
      <c r="D48" s="57" t="s">
        <v>204</v>
      </c>
      <c r="E48" s="58" t="s">
        <v>218</v>
      </c>
      <c r="F48" s="68">
        <v>1260.0999999999999</v>
      </c>
      <c r="G48" s="60">
        <v>0</v>
      </c>
      <c r="H48" s="61">
        <f>F48*G48</f>
        <v>0</v>
      </c>
    </row>
    <row r="49" spans="2:8" ht="38.25">
      <c r="B49" s="55">
        <f t="shared" si="6"/>
        <v>30</v>
      </c>
      <c r="C49" s="56"/>
      <c r="D49" s="57" t="s">
        <v>205</v>
      </c>
      <c r="E49" s="58" t="s">
        <v>218</v>
      </c>
      <c r="F49" s="68">
        <v>173</v>
      </c>
      <c r="G49" s="60">
        <v>0</v>
      </c>
      <c r="H49" s="61">
        <f>F49*G49</f>
        <v>0</v>
      </c>
    </row>
    <row r="50" spans="2:8" ht="38.25">
      <c r="B50" s="55">
        <f t="shared" si="6"/>
        <v>31</v>
      </c>
      <c r="C50" s="56"/>
      <c r="D50" s="57" t="s">
        <v>206</v>
      </c>
      <c r="E50" s="58" t="s">
        <v>218</v>
      </c>
      <c r="F50" s="68">
        <v>3289.3</v>
      </c>
      <c r="G50" s="60">
        <v>0</v>
      </c>
      <c r="H50" s="61">
        <f>F50*G50</f>
        <v>0</v>
      </c>
    </row>
    <row r="51" spans="2:8">
      <c r="B51" s="62"/>
      <c r="C51" s="63" t="s">
        <v>113</v>
      </c>
      <c r="D51" s="50" t="s">
        <v>140</v>
      </c>
      <c r="E51" s="78"/>
      <c r="F51" s="80"/>
      <c r="G51" s="66"/>
      <c r="H51" s="67"/>
    </row>
    <row r="52" spans="2:8" ht="25.5">
      <c r="B52" s="55">
        <f>B50+1</f>
        <v>32</v>
      </c>
      <c r="C52" s="56"/>
      <c r="D52" s="57" t="s">
        <v>141</v>
      </c>
      <c r="E52" s="58" t="s">
        <v>218</v>
      </c>
      <c r="F52" s="68">
        <v>992.1</v>
      </c>
      <c r="G52" s="60">
        <v>0</v>
      </c>
      <c r="H52" s="61">
        <f>F52*G52</f>
        <v>0</v>
      </c>
    </row>
    <row r="53" spans="2:8" ht="38.25">
      <c r="B53" s="55">
        <f t="shared" ref="B53" si="7">B52+1</f>
        <v>33</v>
      </c>
      <c r="C53" s="56"/>
      <c r="D53" s="57" t="s">
        <v>137</v>
      </c>
      <c r="E53" s="58" t="s">
        <v>218</v>
      </c>
      <c r="F53" s="68">
        <v>5725.5</v>
      </c>
      <c r="G53" s="60">
        <v>0</v>
      </c>
      <c r="H53" s="61">
        <f>F53*G53</f>
        <v>0</v>
      </c>
    </row>
    <row r="54" spans="2:8">
      <c r="B54" s="62"/>
      <c r="C54" s="63" t="s">
        <v>87</v>
      </c>
      <c r="D54" s="50" t="s">
        <v>86</v>
      </c>
      <c r="E54" s="78"/>
      <c r="F54" s="80"/>
      <c r="G54" s="66"/>
      <c r="H54" s="67"/>
    </row>
    <row r="55" spans="2:8" ht="25.5">
      <c r="B55" s="55">
        <f>B53+1</f>
        <v>34</v>
      </c>
      <c r="C55" s="56"/>
      <c r="D55" s="57" t="s">
        <v>210</v>
      </c>
      <c r="E55" s="58" t="s">
        <v>218</v>
      </c>
      <c r="F55" s="68">
        <v>10895.8</v>
      </c>
      <c r="G55" s="60">
        <v>0</v>
      </c>
      <c r="H55" s="61">
        <f>F55*G55</f>
        <v>0</v>
      </c>
    </row>
    <row r="56" spans="2:8" ht="25.5">
      <c r="B56" s="55">
        <f t="shared" ref="B56" si="8">B55+1</f>
        <v>35</v>
      </c>
      <c r="C56" s="56"/>
      <c r="D56" s="57" t="s">
        <v>212</v>
      </c>
      <c r="E56" s="58" t="s">
        <v>218</v>
      </c>
      <c r="F56" s="68">
        <v>10410</v>
      </c>
      <c r="G56" s="70">
        <v>0</v>
      </c>
      <c r="H56" s="61">
        <f>F56*G56</f>
        <v>0</v>
      </c>
    </row>
    <row r="57" spans="2:8">
      <c r="B57" s="62"/>
      <c r="C57" s="63" t="s">
        <v>85</v>
      </c>
      <c r="D57" s="50" t="s">
        <v>88</v>
      </c>
      <c r="E57" s="78"/>
      <c r="F57" s="80"/>
      <c r="G57" s="66"/>
      <c r="H57" s="67"/>
    </row>
    <row r="58" spans="2:8" ht="38.25">
      <c r="B58" s="55">
        <f>B56+1</f>
        <v>36</v>
      </c>
      <c r="C58" s="86"/>
      <c r="D58" s="57" t="s">
        <v>213</v>
      </c>
      <c r="E58" s="58" t="s">
        <v>218</v>
      </c>
      <c r="F58" s="68">
        <v>11267.9</v>
      </c>
      <c r="G58" s="60">
        <v>0</v>
      </c>
      <c r="H58" s="61">
        <f>F58*G58</f>
        <v>0</v>
      </c>
    </row>
    <row r="59" spans="2:8">
      <c r="B59" s="62"/>
      <c r="C59" s="63" t="s">
        <v>77</v>
      </c>
      <c r="D59" s="50" t="s">
        <v>97</v>
      </c>
      <c r="E59" s="78"/>
      <c r="F59" s="80"/>
      <c r="G59" s="66"/>
      <c r="H59" s="67"/>
    </row>
    <row r="60" spans="2:8" ht="38.25">
      <c r="B60" s="55">
        <f>B58+1</f>
        <v>37</v>
      </c>
      <c r="C60" s="86"/>
      <c r="D60" s="57" t="s">
        <v>142</v>
      </c>
      <c r="E60" s="58" t="s">
        <v>218</v>
      </c>
      <c r="F60" s="68">
        <v>173</v>
      </c>
      <c r="G60" s="60">
        <v>0</v>
      </c>
      <c r="H60" s="87">
        <f>F60*G60</f>
        <v>0</v>
      </c>
    </row>
    <row r="61" spans="2:8" ht="38.25">
      <c r="B61" s="55">
        <f t="shared" ref="B61:B62" si="9">B60+1</f>
        <v>38</v>
      </c>
      <c r="C61" s="86"/>
      <c r="D61" s="57" t="s">
        <v>154</v>
      </c>
      <c r="E61" s="58" t="s">
        <v>218</v>
      </c>
      <c r="F61" s="68">
        <v>140</v>
      </c>
      <c r="G61" s="60">
        <v>0</v>
      </c>
      <c r="H61" s="87">
        <f>F61*G61</f>
        <v>0</v>
      </c>
    </row>
    <row r="62" spans="2:8" ht="38.25">
      <c r="B62" s="55">
        <f t="shared" si="9"/>
        <v>39</v>
      </c>
      <c r="C62" s="86"/>
      <c r="D62" s="57" t="s">
        <v>211</v>
      </c>
      <c r="E62" s="58" t="s">
        <v>218</v>
      </c>
      <c r="F62" s="68">
        <v>11277.5</v>
      </c>
      <c r="G62" s="60">
        <v>0</v>
      </c>
      <c r="H62" s="61">
        <f>F62*G62</f>
        <v>0</v>
      </c>
    </row>
    <row r="63" spans="2:8">
      <c r="B63" s="71"/>
      <c r="C63" s="88" t="s">
        <v>68</v>
      </c>
      <c r="D63" s="89" t="s">
        <v>69</v>
      </c>
      <c r="E63" s="74"/>
      <c r="F63" s="75"/>
      <c r="G63" s="76"/>
      <c r="H63" s="77"/>
    </row>
    <row r="64" spans="2:8">
      <c r="B64" s="62"/>
      <c r="C64" s="63" t="s">
        <v>143</v>
      </c>
      <c r="D64" s="90" t="s">
        <v>144</v>
      </c>
      <c r="E64" s="78"/>
      <c r="F64" s="65"/>
      <c r="G64" s="66"/>
      <c r="H64" s="67"/>
    </row>
    <row r="65" spans="2:8" ht="25.5">
      <c r="B65" s="55">
        <f>B62+1</f>
        <v>40</v>
      </c>
      <c r="C65" s="56"/>
      <c r="D65" s="82" t="s">
        <v>178</v>
      </c>
      <c r="E65" s="58" t="s">
        <v>218</v>
      </c>
      <c r="F65" s="68">
        <v>992.1</v>
      </c>
      <c r="G65" s="60">
        <v>0</v>
      </c>
      <c r="H65" s="87">
        <f>F65*G65</f>
        <v>0</v>
      </c>
    </row>
    <row r="66" spans="2:8">
      <c r="B66" s="62"/>
      <c r="C66" s="63" t="s">
        <v>98</v>
      </c>
      <c r="D66" s="90" t="s">
        <v>95</v>
      </c>
      <c r="E66" s="78"/>
      <c r="F66" s="80"/>
      <c r="G66" s="66"/>
      <c r="H66" s="67"/>
    </row>
    <row r="67" spans="2:8" ht="25.5">
      <c r="B67" s="55">
        <f>B65+1</f>
        <v>41</v>
      </c>
      <c r="C67" s="56"/>
      <c r="D67" s="82" t="s">
        <v>145</v>
      </c>
      <c r="E67" s="58" t="s">
        <v>218</v>
      </c>
      <c r="F67" s="68">
        <v>10618.2</v>
      </c>
      <c r="G67" s="60">
        <v>0</v>
      </c>
      <c r="H67" s="61">
        <f>F67*G67</f>
        <v>0</v>
      </c>
    </row>
    <row r="68" spans="2:8" ht="38.25">
      <c r="B68" s="55">
        <f t="shared" ref="B68" si="10">B67+1</f>
        <v>42</v>
      </c>
      <c r="C68" s="56"/>
      <c r="D68" s="57" t="s">
        <v>146</v>
      </c>
      <c r="E68" s="58" t="s">
        <v>218</v>
      </c>
      <c r="F68" s="68">
        <v>10410</v>
      </c>
      <c r="G68" s="60">
        <v>0</v>
      </c>
      <c r="H68" s="61">
        <f>F68*G68</f>
        <v>0</v>
      </c>
    </row>
    <row r="69" spans="2:8">
      <c r="B69" s="62"/>
      <c r="C69" s="63" t="s">
        <v>78</v>
      </c>
      <c r="D69" s="91" t="s">
        <v>96</v>
      </c>
      <c r="E69" s="64"/>
      <c r="F69" s="80"/>
      <c r="G69" s="66"/>
      <c r="H69" s="67"/>
    </row>
    <row r="70" spans="2:8" ht="38.25">
      <c r="B70" s="55">
        <f>B68+1</f>
        <v>43</v>
      </c>
      <c r="C70" s="56"/>
      <c r="D70" s="82" t="s">
        <v>147</v>
      </c>
      <c r="E70" s="58" t="s">
        <v>218</v>
      </c>
      <c r="F70" s="68">
        <v>72</v>
      </c>
      <c r="G70" s="60">
        <v>0</v>
      </c>
      <c r="H70" s="61">
        <f>F70*G70</f>
        <v>0</v>
      </c>
    </row>
    <row r="71" spans="2:8">
      <c r="B71" s="62"/>
      <c r="C71" s="63" t="s">
        <v>169</v>
      </c>
      <c r="D71" s="92" t="s">
        <v>170</v>
      </c>
      <c r="E71" s="64"/>
      <c r="F71" s="80"/>
      <c r="G71" s="66"/>
      <c r="H71" s="67"/>
    </row>
    <row r="72" spans="2:8" ht="38.25">
      <c r="B72" s="55">
        <f>B70+1</f>
        <v>44</v>
      </c>
      <c r="C72" s="56"/>
      <c r="D72" s="82" t="s">
        <v>171</v>
      </c>
      <c r="E72" s="58" t="s">
        <v>218</v>
      </c>
      <c r="F72" s="68">
        <v>268</v>
      </c>
      <c r="G72" s="60">
        <v>0</v>
      </c>
      <c r="H72" s="61">
        <f>F72*G72</f>
        <v>0</v>
      </c>
    </row>
    <row r="73" spans="2:8">
      <c r="B73" s="71"/>
      <c r="C73" s="88" t="s">
        <v>107</v>
      </c>
      <c r="D73" s="89" t="s">
        <v>108</v>
      </c>
      <c r="E73" s="74"/>
      <c r="F73" s="75"/>
      <c r="G73" s="76"/>
      <c r="H73" s="77"/>
    </row>
    <row r="74" spans="2:8" ht="25.5">
      <c r="B74" s="62"/>
      <c r="C74" s="63" t="s">
        <v>151</v>
      </c>
      <c r="D74" s="90" t="s">
        <v>153</v>
      </c>
      <c r="E74" s="64"/>
      <c r="F74" s="65"/>
      <c r="G74" s="66"/>
      <c r="H74" s="67"/>
    </row>
    <row r="75" spans="2:8" ht="38.25">
      <c r="B75" s="55">
        <f>B72+1</f>
        <v>45</v>
      </c>
      <c r="C75" s="56"/>
      <c r="D75" s="93" t="s">
        <v>155</v>
      </c>
      <c r="E75" s="58" t="s">
        <v>218</v>
      </c>
      <c r="F75" s="68">
        <v>226</v>
      </c>
      <c r="G75" s="60">
        <v>0</v>
      </c>
      <c r="H75" s="61">
        <f>F75*G75</f>
        <v>0</v>
      </c>
    </row>
    <row r="76" spans="2:8" ht="38.25">
      <c r="B76" s="55">
        <f t="shared" ref="B76" si="11">B75+1</f>
        <v>46</v>
      </c>
      <c r="C76" s="56"/>
      <c r="D76" s="82" t="s">
        <v>152</v>
      </c>
      <c r="E76" s="58" t="s">
        <v>51</v>
      </c>
      <c r="F76" s="68">
        <v>36</v>
      </c>
      <c r="G76" s="60">
        <v>0</v>
      </c>
      <c r="H76" s="61">
        <f>F76*G76</f>
        <v>0</v>
      </c>
    </row>
    <row r="77" spans="2:8">
      <c r="B77" s="62"/>
      <c r="C77" s="63" t="s">
        <v>109</v>
      </c>
      <c r="D77" s="90" t="s">
        <v>110</v>
      </c>
      <c r="E77" s="94"/>
      <c r="F77" s="80"/>
      <c r="G77" s="66"/>
      <c r="H77" s="67"/>
    </row>
    <row r="78" spans="2:8" ht="38.25">
      <c r="B78" s="55">
        <f>B76+1</f>
        <v>47</v>
      </c>
      <c r="C78" s="56"/>
      <c r="D78" s="82" t="s">
        <v>179</v>
      </c>
      <c r="E78" s="58" t="s">
        <v>218</v>
      </c>
      <c r="F78" s="68">
        <v>275</v>
      </c>
      <c r="G78" s="60">
        <v>0</v>
      </c>
      <c r="H78" s="61">
        <f>F78*G78</f>
        <v>0</v>
      </c>
    </row>
    <row r="79" spans="2:8">
      <c r="B79" s="62"/>
      <c r="C79" s="63" t="s">
        <v>133</v>
      </c>
      <c r="D79" s="90" t="s">
        <v>134</v>
      </c>
      <c r="E79" s="94"/>
      <c r="F79" s="80"/>
      <c r="G79" s="66"/>
      <c r="H79" s="67"/>
    </row>
    <row r="80" spans="2:8" ht="15.75">
      <c r="B80" s="55">
        <f>B78+1</f>
        <v>48</v>
      </c>
      <c r="C80" s="56"/>
      <c r="D80" s="82" t="s">
        <v>135</v>
      </c>
      <c r="E80" s="58" t="s">
        <v>218</v>
      </c>
      <c r="F80" s="68">
        <v>140</v>
      </c>
      <c r="G80" s="60">
        <v>0</v>
      </c>
      <c r="H80" s="61">
        <f>F80*G80</f>
        <v>0</v>
      </c>
    </row>
    <row r="81" spans="2:8">
      <c r="B81" s="62"/>
      <c r="C81" s="63" t="s">
        <v>114</v>
      </c>
      <c r="D81" s="90" t="s">
        <v>115</v>
      </c>
      <c r="E81" s="94"/>
      <c r="F81" s="80"/>
      <c r="G81" s="66"/>
      <c r="H81" s="67"/>
    </row>
    <row r="82" spans="2:8" ht="25.5">
      <c r="B82" s="55">
        <f>B80+1</f>
        <v>49</v>
      </c>
      <c r="C82" s="56"/>
      <c r="D82" s="82" t="s">
        <v>116</v>
      </c>
      <c r="E82" s="58" t="s">
        <v>218</v>
      </c>
      <c r="F82" s="68">
        <v>3289.3</v>
      </c>
      <c r="G82" s="60">
        <v>0</v>
      </c>
      <c r="H82" s="61">
        <f>F82*G82</f>
        <v>0</v>
      </c>
    </row>
    <row r="83" spans="2:8">
      <c r="B83" s="62"/>
      <c r="C83" s="63" t="s">
        <v>117</v>
      </c>
      <c r="D83" s="90" t="s">
        <v>118</v>
      </c>
      <c r="E83" s="94"/>
      <c r="F83" s="80"/>
      <c r="G83" s="66"/>
      <c r="H83" s="67"/>
    </row>
    <row r="84" spans="2:8" ht="25.5">
      <c r="B84" s="55">
        <f>B82+1</f>
        <v>50</v>
      </c>
      <c r="C84" s="56"/>
      <c r="D84" s="95" t="s">
        <v>158</v>
      </c>
      <c r="E84" s="96" t="s">
        <v>51</v>
      </c>
      <c r="F84" s="68">
        <v>246</v>
      </c>
      <c r="G84" s="60">
        <v>0</v>
      </c>
      <c r="H84" s="61">
        <f>F84*G84</f>
        <v>0</v>
      </c>
    </row>
    <row r="85" spans="2:8" ht="25.5">
      <c r="B85" s="55">
        <f t="shared" ref="B85" si="12">B84+1</f>
        <v>51</v>
      </c>
      <c r="C85" s="97"/>
      <c r="D85" s="82" t="s">
        <v>180</v>
      </c>
      <c r="E85" s="58" t="s">
        <v>83</v>
      </c>
      <c r="F85" s="68">
        <v>82</v>
      </c>
      <c r="G85" s="60">
        <v>0</v>
      </c>
      <c r="H85" s="61">
        <f>F85*G85</f>
        <v>0</v>
      </c>
    </row>
    <row r="86" spans="2:8">
      <c r="B86" s="62"/>
      <c r="C86" s="63" t="s">
        <v>181</v>
      </c>
      <c r="D86" s="90" t="s">
        <v>182</v>
      </c>
      <c r="E86" s="94"/>
      <c r="F86" s="80"/>
      <c r="G86" s="66"/>
      <c r="H86" s="67"/>
    </row>
    <row r="87" spans="2:8">
      <c r="B87" s="55">
        <f>B85+1</f>
        <v>52</v>
      </c>
      <c r="C87" s="56"/>
      <c r="D87" s="82" t="s">
        <v>183</v>
      </c>
      <c r="E87" s="58" t="s">
        <v>51</v>
      </c>
      <c r="F87" s="68">
        <v>3060</v>
      </c>
      <c r="G87" s="60">
        <v>0</v>
      </c>
      <c r="H87" s="61">
        <f>F87*G87</f>
        <v>0</v>
      </c>
    </row>
    <row r="88" spans="2:8">
      <c r="B88" s="62"/>
      <c r="C88" s="63" t="s">
        <v>159</v>
      </c>
      <c r="D88" s="90" t="s">
        <v>160</v>
      </c>
      <c r="E88" s="94"/>
      <c r="F88" s="80"/>
      <c r="G88" s="66"/>
      <c r="H88" s="67"/>
    </row>
    <row r="89" spans="2:8" ht="38.25">
      <c r="B89" s="55">
        <f>B87+1</f>
        <v>53</v>
      </c>
      <c r="C89" s="56"/>
      <c r="D89" s="82" t="s">
        <v>161</v>
      </c>
      <c r="E89" s="58" t="s">
        <v>51</v>
      </c>
      <c r="F89" s="68">
        <v>32</v>
      </c>
      <c r="G89" s="60">
        <v>0</v>
      </c>
      <c r="H89" s="61">
        <f>F89*G89</f>
        <v>0</v>
      </c>
    </row>
    <row r="90" spans="2:8">
      <c r="B90" s="71"/>
      <c r="C90" s="88" t="s">
        <v>120</v>
      </c>
      <c r="D90" s="89" t="s">
        <v>121</v>
      </c>
      <c r="E90" s="74"/>
      <c r="F90" s="75"/>
      <c r="G90" s="76"/>
      <c r="H90" s="77"/>
    </row>
    <row r="91" spans="2:8">
      <c r="B91" s="62"/>
      <c r="C91" s="63" t="s">
        <v>122</v>
      </c>
      <c r="D91" s="90" t="s">
        <v>123</v>
      </c>
      <c r="E91" s="64"/>
      <c r="F91" s="65"/>
      <c r="G91" s="66"/>
      <c r="H91" s="67"/>
    </row>
    <row r="92" spans="2:8" ht="25.5">
      <c r="B92" s="55">
        <f>B89+1</f>
        <v>54</v>
      </c>
      <c r="C92" s="56"/>
      <c r="D92" s="98" t="s">
        <v>162</v>
      </c>
      <c r="E92" s="58" t="s">
        <v>218</v>
      </c>
      <c r="F92" s="68">
        <v>405.24</v>
      </c>
      <c r="G92" s="60">
        <v>0</v>
      </c>
      <c r="H92" s="61">
        <f>F92*G92</f>
        <v>0</v>
      </c>
    </row>
    <row r="93" spans="2:8" ht="25.5">
      <c r="B93" s="55">
        <f t="shared" ref="B93:B94" si="13">B92+1</f>
        <v>55</v>
      </c>
      <c r="C93" s="56"/>
      <c r="D93" s="98" t="s">
        <v>163</v>
      </c>
      <c r="E93" s="58" t="s">
        <v>218</v>
      </c>
      <c r="F93" s="68">
        <v>102.36</v>
      </c>
      <c r="G93" s="60">
        <v>0</v>
      </c>
      <c r="H93" s="61">
        <f>F93*G93</f>
        <v>0</v>
      </c>
    </row>
    <row r="94" spans="2:8" ht="25.5">
      <c r="B94" s="55">
        <f t="shared" si="13"/>
        <v>56</v>
      </c>
      <c r="C94" s="56"/>
      <c r="D94" s="98" t="s">
        <v>164</v>
      </c>
      <c r="E94" s="58" t="s">
        <v>218</v>
      </c>
      <c r="F94" s="68">
        <v>5.0999999999999996</v>
      </c>
      <c r="G94" s="60">
        <v>0</v>
      </c>
      <c r="H94" s="61">
        <f>F94*G94</f>
        <v>0</v>
      </c>
    </row>
    <row r="95" spans="2:8">
      <c r="B95" s="62"/>
      <c r="C95" s="63" t="s">
        <v>124</v>
      </c>
      <c r="D95" s="90" t="s">
        <v>125</v>
      </c>
      <c r="E95" s="94"/>
      <c r="F95" s="80"/>
      <c r="G95" s="66"/>
      <c r="H95" s="67"/>
    </row>
    <row r="96" spans="2:8" ht="38.25">
      <c r="B96" s="55">
        <f>B94+1</f>
        <v>57</v>
      </c>
      <c r="C96" s="56"/>
      <c r="D96" s="82" t="s">
        <v>126</v>
      </c>
      <c r="E96" s="58" t="s">
        <v>83</v>
      </c>
      <c r="F96" s="68">
        <v>3</v>
      </c>
      <c r="G96" s="60">
        <v>0</v>
      </c>
      <c r="H96" s="61">
        <f>F96*G96</f>
        <v>0</v>
      </c>
    </row>
    <row r="97" spans="1:10" ht="25.5">
      <c r="B97" s="55">
        <f t="shared" ref="B97:B100" si="14">B96+1</f>
        <v>58</v>
      </c>
      <c r="C97" s="56"/>
      <c r="D97" s="82" t="s">
        <v>127</v>
      </c>
      <c r="E97" s="58" t="s">
        <v>83</v>
      </c>
      <c r="F97" s="68">
        <v>1</v>
      </c>
      <c r="G97" s="60">
        <v>0</v>
      </c>
      <c r="H97" s="61">
        <f>F97*G97</f>
        <v>0</v>
      </c>
    </row>
    <row r="98" spans="1:10" ht="25.5">
      <c r="B98" s="55">
        <f t="shared" si="14"/>
        <v>59</v>
      </c>
      <c r="C98" s="56"/>
      <c r="D98" s="82" t="s">
        <v>166</v>
      </c>
      <c r="E98" s="58" t="s">
        <v>83</v>
      </c>
      <c r="F98" s="68">
        <v>1</v>
      </c>
      <c r="G98" s="60">
        <v>0</v>
      </c>
      <c r="H98" s="61">
        <f>F98*G98</f>
        <v>0</v>
      </c>
    </row>
    <row r="99" spans="1:10" ht="25.5">
      <c r="B99" s="55">
        <f t="shared" si="14"/>
        <v>60</v>
      </c>
      <c r="C99" s="56"/>
      <c r="D99" s="82" t="s">
        <v>165</v>
      </c>
      <c r="E99" s="58" t="s">
        <v>218</v>
      </c>
      <c r="F99" s="68">
        <v>0.3</v>
      </c>
      <c r="G99" s="60">
        <v>0</v>
      </c>
      <c r="H99" s="61">
        <f>F99*G99</f>
        <v>0</v>
      </c>
    </row>
    <row r="100" spans="1:10" ht="25.5">
      <c r="B100" s="55">
        <f t="shared" si="14"/>
        <v>61</v>
      </c>
      <c r="C100" s="56"/>
      <c r="D100" s="82" t="s">
        <v>128</v>
      </c>
      <c r="E100" s="58" t="s">
        <v>83</v>
      </c>
      <c r="F100" s="68">
        <v>1</v>
      </c>
      <c r="G100" s="60">
        <v>0</v>
      </c>
      <c r="H100" s="61">
        <f>F100*G100</f>
        <v>0</v>
      </c>
    </row>
    <row r="101" spans="1:10">
      <c r="B101" s="71"/>
      <c r="C101" s="99" t="s">
        <v>79</v>
      </c>
      <c r="D101" s="89" t="s">
        <v>89</v>
      </c>
      <c r="E101" s="74"/>
      <c r="F101" s="75"/>
      <c r="G101" s="76"/>
      <c r="H101" s="77"/>
    </row>
    <row r="102" spans="1:10">
      <c r="B102" s="62"/>
      <c r="C102" s="100" t="s">
        <v>80</v>
      </c>
      <c r="D102" s="50" t="s">
        <v>94</v>
      </c>
      <c r="E102" s="64"/>
      <c r="F102" s="65"/>
      <c r="G102" s="66"/>
      <c r="H102" s="67"/>
    </row>
    <row r="103" spans="1:10" ht="25.5">
      <c r="B103" s="55">
        <f>B100+1</f>
        <v>62</v>
      </c>
      <c r="C103" s="56"/>
      <c r="D103" s="57" t="s">
        <v>167</v>
      </c>
      <c r="E103" s="58" t="s">
        <v>51</v>
      </c>
      <c r="F103" s="68">
        <v>121</v>
      </c>
      <c r="G103" s="60">
        <v>0</v>
      </c>
      <c r="H103" s="61">
        <f>F103*G103</f>
        <v>0</v>
      </c>
    </row>
    <row r="104" spans="1:10">
      <c r="B104" s="62"/>
      <c r="C104" s="100" t="s">
        <v>91</v>
      </c>
      <c r="D104" s="50" t="s">
        <v>93</v>
      </c>
      <c r="E104" s="101"/>
      <c r="F104" s="80"/>
      <c r="G104" s="66"/>
      <c r="H104" s="67"/>
    </row>
    <row r="105" spans="1:10" ht="38.25">
      <c r="B105" s="55">
        <f>B103+1</f>
        <v>63</v>
      </c>
      <c r="C105" s="56"/>
      <c r="D105" s="57" t="s">
        <v>90</v>
      </c>
      <c r="E105" s="58" t="s">
        <v>218</v>
      </c>
      <c r="F105" s="68">
        <v>173</v>
      </c>
      <c r="G105" s="60">
        <v>0</v>
      </c>
      <c r="H105" s="61">
        <f>F105*G105</f>
        <v>0</v>
      </c>
    </row>
    <row r="106" spans="1:10">
      <c r="B106" s="62"/>
      <c r="C106" s="100" t="s">
        <v>81</v>
      </c>
      <c r="D106" s="50" t="s">
        <v>82</v>
      </c>
      <c r="E106" s="101"/>
      <c r="F106" s="80"/>
      <c r="G106" s="66"/>
      <c r="H106" s="67"/>
    </row>
    <row r="107" spans="1:10" ht="38.25">
      <c r="B107" s="55">
        <f>B105+1</f>
        <v>64</v>
      </c>
      <c r="C107" s="56"/>
      <c r="D107" s="57" t="s">
        <v>168</v>
      </c>
      <c r="E107" s="58" t="s">
        <v>51</v>
      </c>
      <c r="F107" s="68">
        <v>220</v>
      </c>
      <c r="G107" s="60">
        <v>0</v>
      </c>
      <c r="H107" s="61">
        <f>F107*G107</f>
        <v>0</v>
      </c>
    </row>
    <row r="108" spans="1:10">
      <c r="B108" s="71"/>
      <c r="C108" s="99" t="s">
        <v>172</v>
      </c>
      <c r="D108" s="89" t="s">
        <v>173</v>
      </c>
      <c r="E108" s="74"/>
      <c r="F108" s="75"/>
      <c r="G108" s="76"/>
      <c r="H108" s="77"/>
    </row>
    <row r="109" spans="1:10">
      <c r="B109" s="62"/>
      <c r="C109" s="100" t="s">
        <v>174</v>
      </c>
      <c r="D109" s="50" t="s">
        <v>175</v>
      </c>
      <c r="E109" s="64"/>
      <c r="F109" s="65"/>
      <c r="G109" s="66"/>
      <c r="H109" s="67"/>
    </row>
    <row r="110" spans="1:10" ht="25.5">
      <c r="B110" s="55">
        <f>B107+1</f>
        <v>65</v>
      </c>
      <c r="C110" s="56"/>
      <c r="D110" s="57" t="s">
        <v>176</v>
      </c>
      <c r="E110" s="58" t="s">
        <v>51</v>
      </c>
      <c r="F110" s="68">
        <v>14.5</v>
      </c>
      <c r="G110" s="60">
        <v>0</v>
      </c>
      <c r="H110" s="61">
        <f>F110*G110</f>
        <v>0</v>
      </c>
    </row>
    <row r="111" spans="1:10" ht="15" thickBot="1">
      <c r="B111" s="55">
        <f t="shared" ref="B111" si="15">B110+1</f>
        <v>66</v>
      </c>
      <c r="C111" s="56"/>
      <c r="D111" s="57" t="s">
        <v>177</v>
      </c>
      <c r="E111" s="58" t="s">
        <v>51</v>
      </c>
      <c r="F111" s="68">
        <v>13</v>
      </c>
      <c r="G111" s="60">
        <v>0</v>
      </c>
      <c r="H111" s="61">
        <f>F111*G111</f>
        <v>0</v>
      </c>
    </row>
    <row r="112" spans="1:10" ht="18.75" customHeight="1" thickBot="1">
      <c r="A112" s="33"/>
      <c r="B112" s="103" t="s">
        <v>214</v>
      </c>
      <c r="C112" s="104"/>
      <c r="D112" s="104"/>
      <c r="E112" s="104"/>
      <c r="F112" s="104"/>
      <c r="G112" s="105"/>
      <c r="H112" s="102">
        <f>SUM(H10:H111)</f>
        <v>0</v>
      </c>
      <c r="J112" s="33"/>
    </row>
    <row r="113" spans="2:10" ht="16.5" thickBot="1">
      <c r="B113" s="103" t="s">
        <v>215</v>
      </c>
      <c r="C113" s="104"/>
      <c r="D113" s="104"/>
      <c r="E113" s="104"/>
      <c r="F113" s="104"/>
      <c r="G113" s="105"/>
      <c r="H113" s="102">
        <f>H112*0.23</f>
        <v>0</v>
      </c>
      <c r="J113" s="33"/>
    </row>
    <row r="114" spans="2:10" ht="16.5" thickBot="1">
      <c r="B114" s="103" t="s">
        <v>216</v>
      </c>
      <c r="C114" s="104"/>
      <c r="D114" s="104"/>
      <c r="E114" s="104"/>
      <c r="F114" s="104"/>
      <c r="G114" s="105"/>
      <c r="H114" s="102">
        <f>H112+H113</f>
        <v>0</v>
      </c>
    </row>
    <row r="117" spans="2:10">
      <c r="H117" s="37"/>
    </row>
    <row r="118" spans="2:10">
      <c r="H118" s="37"/>
    </row>
  </sheetData>
  <mergeCells count="13">
    <mergeCell ref="G2:H2"/>
    <mergeCell ref="B113:G113"/>
    <mergeCell ref="B114:G114"/>
    <mergeCell ref="B5:H5"/>
    <mergeCell ref="B112:G112"/>
    <mergeCell ref="B3:H3"/>
    <mergeCell ref="B4:H4"/>
    <mergeCell ref="B6:B7"/>
    <mergeCell ref="C6:C7"/>
    <mergeCell ref="D6:D7"/>
    <mergeCell ref="E6:F6"/>
    <mergeCell ref="G6:G7"/>
    <mergeCell ref="H6:H7"/>
  </mergeCells>
  <phoneticPr fontId="8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55</v>
      </c>
      <c r="B6" s="131" t="s">
        <v>60</v>
      </c>
      <c r="C6" s="10" t="s">
        <v>35</v>
      </c>
      <c r="D6" s="11" t="s">
        <v>37</v>
      </c>
      <c r="E6" s="133" t="s">
        <v>38</v>
      </c>
      <c r="F6" s="133" t="s">
        <v>39</v>
      </c>
      <c r="G6" s="135" t="s">
        <v>40</v>
      </c>
      <c r="H6" s="135" t="s">
        <v>41</v>
      </c>
      <c r="I6" s="135" t="s">
        <v>53</v>
      </c>
      <c r="J6" s="127" t="s">
        <v>42</v>
      </c>
      <c r="K6" s="6"/>
    </row>
    <row r="7" spans="1:11" ht="84.75" customHeight="1" thickBot="1">
      <c r="A7" s="12" t="s">
        <v>3</v>
      </c>
      <c r="B7" s="132"/>
      <c r="C7" s="13" t="s">
        <v>36</v>
      </c>
      <c r="D7" s="14" t="s">
        <v>43</v>
      </c>
      <c r="E7" s="134"/>
      <c r="F7" s="134"/>
      <c r="G7" s="136"/>
      <c r="H7" s="136"/>
      <c r="I7" s="136"/>
      <c r="J7" s="128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5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5.75" thickBot="1">
      <c r="A45" s="129" t="s">
        <v>54</v>
      </c>
      <c r="B45" s="130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KOSZTORYS wariantowy </vt:lpstr>
      <vt:lpstr>&lt;--przepusty</vt:lpstr>
      <vt:lpstr>'KOSZTORYS wariantowy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pzd</cp:lastModifiedBy>
  <cp:lastPrinted>2016-06-08T13:19:56Z</cp:lastPrinted>
  <dcterms:created xsi:type="dcterms:W3CDTF">2010-07-09T16:08:03Z</dcterms:created>
  <dcterms:modified xsi:type="dcterms:W3CDTF">2016-07-01T10:11:20Z</dcterms:modified>
</cp:coreProperties>
</file>