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4970" windowHeight="11640" tabRatio="872" activeTab="0"/>
  </bookViews>
  <sheets>
    <sheet name="KOSZTORYS" sheetId="1" r:id="rId1"/>
  </sheets>
  <definedNames>
    <definedName name="dane">#REF!</definedName>
    <definedName name="kurs">4.2735</definedName>
    <definedName name="_xlnm.Print_Area" localSheetId="0">'KOSZTORYS'!$A$1:$G$79</definedName>
    <definedName name="_xlnm.Print_Titles" localSheetId="0">'KOSZTORYS'!$5:$7</definedName>
  </definedNames>
  <calcPr fullCalcOnLoad="1" fullPrecision="0"/>
</workbook>
</file>

<file path=xl/sharedStrings.xml><?xml version="1.0" encoding="utf-8"?>
<sst xmlns="http://schemas.openxmlformats.org/spreadsheetml/2006/main" count="371" uniqueCount="190">
  <si>
    <t>Ilość</t>
  </si>
  <si>
    <t>___</t>
  </si>
  <si>
    <t xml:space="preserve">Rozbiórki elementów dróg i ulic </t>
  </si>
  <si>
    <t>URZĄDZENIA BEZPIECZEŃSTWA RUCHU</t>
  </si>
  <si>
    <t>Oznakowanie pionowe</t>
  </si>
  <si>
    <t>ELEMENTY ULIC</t>
  </si>
  <si>
    <t>Lp.</t>
  </si>
  <si>
    <t>elementów rozliczeniowych</t>
  </si>
  <si>
    <t>szt.</t>
  </si>
  <si>
    <t>m2</t>
  </si>
  <si>
    <t>m</t>
  </si>
  <si>
    <t>ROBOTY PRZYGOTOWAWCZE</t>
  </si>
  <si>
    <t>7</t>
  </si>
  <si>
    <t>Wyszczególnienie</t>
  </si>
  <si>
    <t>Jednostka</t>
  </si>
  <si>
    <t>Nazwa</t>
  </si>
  <si>
    <t>2</t>
  </si>
  <si>
    <t>3</t>
  </si>
  <si>
    <t>Zdjęcie warstwy humusu</t>
  </si>
  <si>
    <t>ROBOTY WYKOŃCZENIOWE</t>
  </si>
  <si>
    <t>ROBOTY ZIEMNE</t>
  </si>
  <si>
    <t>Wykonanie wykopów w gruntach I - V kat.</t>
  </si>
  <si>
    <t>Wykonanie nasypów</t>
  </si>
  <si>
    <t>m3</t>
  </si>
  <si>
    <t>1</t>
  </si>
  <si>
    <t>6</t>
  </si>
  <si>
    <t>Podbudowa jako ulepszone podłoże gruntowe mieszanką CS</t>
  </si>
  <si>
    <t>wykonanie podbudowy jako kruszywo stabilizowane cementem o Rm=7,5MPa grubości 30 cm (wloty dróg dojazdowych)</t>
  </si>
  <si>
    <t>wykonanie podbudowy jako kruszywo stabilizowane cementem o Rm=7,5MPa grubości 25 cm (zjazdy indywidualne )</t>
  </si>
  <si>
    <t>Nawierzchnia z kruszywa łamanego</t>
  </si>
  <si>
    <t>Nawierzchnia z betonowej kostki brukowej</t>
  </si>
  <si>
    <t>Kraweżniki betonowe</t>
  </si>
  <si>
    <t>4</t>
  </si>
  <si>
    <t>5</t>
  </si>
  <si>
    <t>8</t>
  </si>
  <si>
    <t>Cena</t>
  </si>
  <si>
    <t>jednost.</t>
  </si>
  <si>
    <t>Wartość</t>
  </si>
  <si>
    <t>Podstawa</t>
  </si>
  <si>
    <t>01.00.00</t>
  </si>
  <si>
    <t>01.02.02</t>
  </si>
  <si>
    <t>01.02.04</t>
  </si>
  <si>
    <t>02.00.00</t>
  </si>
  <si>
    <t>02.01.01</t>
  </si>
  <si>
    <t>02.03.01</t>
  </si>
  <si>
    <t>Ogółem wartość kosztorysowa robót</t>
  </si>
  <si>
    <t>Wartość kosztorysowa bez podatku VAT</t>
  </si>
  <si>
    <t>Wartość podatku VAT 23%</t>
  </si>
  <si>
    <t>01.01.01</t>
  </si>
  <si>
    <t>Odtworzenie trasy i punktów wysokościowych</t>
  </si>
  <si>
    <t>Roboty pomiarowe przy liniowych robotach ziemnych, trasa dróg w terenie równinnym wraz z wykonaniem inwentaryzacji powykonawczej</t>
  </si>
  <si>
    <t>km</t>
  </si>
  <si>
    <t>Usunięcie warstwy ziemi urodzajnej humusu grub. 10 cm z przeznaczeniem do późniejszego wykorzystania (teren istn. poboczy i skarp)</t>
  </si>
  <si>
    <t>Rozdział</t>
  </si>
  <si>
    <t>Element</t>
  </si>
  <si>
    <t>D.01.01.01</t>
  </si>
  <si>
    <t>D.01.02.02</t>
  </si>
  <si>
    <t>Wycinka drzew</t>
  </si>
  <si>
    <t>Zabezpieczenie drzew na czas budowy</t>
  </si>
  <si>
    <t>Mechaniczne karczowanie krzaków poszycie gęste powyżej 60% powierzchni</t>
  </si>
  <si>
    <t>ha</t>
  </si>
  <si>
    <t>D.01.02.01</t>
  </si>
  <si>
    <t>Rozebranie podbudowy z gruntu satbilizowanego cementem grubości ok 10 cm istniejącej konstrukcji drogi DP</t>
  </si>
  <si>
    <t>D.01.02.04</t>
  </si>
  <si>
    <t>Rozbiórka istniejących zjazdów indywidualnych (kostka betonowa, beton cementowy)</t>
  </si>
  <si>
    <t>Rozebranie przepustów rurowych pod zjazdami, rury betonowe Fi-40,50,60 cm</t>
  </si>
  <si>
    <t>Rozebranie przepustów rurowych pod drogą powiatową, rury betonowe Fi-60 cm</t>
  </si>
  <si>
    <t>Zdjęcie tarcz (tablic) znaków drogowych</t>
  </si>
  <si>
    <t>Rozebranie słupków do znaków</t>
  </si>
  <si>
    <t>Roboty ziemne wraz z wykonaniem rowów z transportem urobku na terenie budowy - zgodnie z tabelą robót ziemnych</t>
  </si>
  <si>
    <t>Roboty ziemne wraz z wykonaniem rowów z transportem urobku poza teren budowy - zgodnie z tabelą robót ziemnych</t>
  </si>
  <si>
    <t>D.02.01.01</t>
  </si>
  <si>
    <t xml:space="preserve">Formowanie i zagęszczanie nasypów mechanicznie z formowaniem rowów </t>
  </si>
  <si>
    <t>D.02.03.01</t>
  </si>
  <si>
    <t>Rowy i ścieki</t>
  </si>
  <si>
    <t>Ustawienie ścieków żelbetowych o wym. 56x50cm na podsypce piaskowo-cementowej grubości 5 cm i fundamencie betonowym C12/15 grubości 15cm</t>
  </si>
  <si>
    <t>Montaż wpustów deszczowych z kratą wpustową typu ciężkiego</t>
  </si>
  <si>
    <t>Ułożenie przykanalików fi=200mm PVC-U klasy S wraz z rura ochronną 355/10</t>
  </si>
  <si>
    <t>Przepusty pod koroną drogi</t>
  </si>
  <si>
    <t>ZJAZDY</t>
  </si>
  <si>
    <t>Przepusty pod zjazdami</t>
  </si>
  <si>
    <t>Przepusty rurowe pod zjazdami, rury Fi -40 cm</t>
  </si>
  <si>
    <t>Przepusty rurowe pod zjazdami, ścianki czołowe dla rury Fi -40 cm</t>
  </si>
  <si>
    <t>Stabilizacje</t>
  </si>
  <si>
    <t>Wykonanie podbudowy jako kruszywo stabilizowane cementem o Rm=7,5MPa grubości 15 cm ( chodniki)</t>
  </si>
  <si>
    <t>D.03.02.01</t>
  </si>
  <si>
    <t>D.06.02.01a</t>
  </si>
  <si>
    <t>Nawierzchnia z betonu asfaltowego</t>
  </si>
  <si>
    <t>Wykonanie warstwy wiążącej z betonu asfaltowego AC16W o grubości 7 cm (droga powiatowa)</t>
  </si>
  <si>
    <t>Wykonanie warstwy ścieralnej z betonu asfaltowego AC11S o grubości 5 cm (droga powiatowa)</t>
  </si>
  <si>
    <t>D.05.03.05</t>
  </si>
  <si>
    <t>Wykonanie nawierzchni z betonowej kostki brukowej o grubości 6 cm na podsypce piaskowo-cementowej grubości 3 cm 4:1 (chodniki)</t>
  </si>
  <si>
    <t>D.06.03.01</t>
  </si>
  <si>
    <t>Wykonanie nawierzchni ścieralnej z kruszywa łamanego 0/31,5 lub żwiru grubości 20 cm (zjazdy indywidualne)</t>
  </si>
  <si>
    <t>Wykonanie nawierzchni z kruszywa naturalnego grubości 15 cm (pobocza gruntowe)</t>
  </si>
  <si>
    <t>Ustawienie krawężników betonowych C25/30 o wym. 15x30cm na ławie betonowej C12/15 z oporem</t>
  </si>
  <si>
    <t>Ustawienie krawężników betonowych C25/30 o wym. 15x30cm "obniżonego" na ławie betonowej C12/15 z oporem</t>
  </si>
  <si>
    <t>Ustawienie krawężników betonowych C25/30 o wym. 15x25cm na ławie betonowej C12/15 z oporem</t>
  </si>
  <si>
    <t>Oznakowanie poziome</t>
  </si>
  <si>
    <t>Oznakowanie poziome jezdni farbą chlorokauczukową, linie segregacyjne i krawędziowe malowane mechanicznie</t>
  </si>
  <si>
    <t>Ustwienie obrzeża betonowego o wym. 8x30cm na podsypce piaskowej grubości 3 cm</t>
  </si>
  <si>
    <t>Ustawienie słupków z rur stalowych dla znaków drogowych</t>
  </si>
  <si>
    <t>Zamocowanie tablic znaków drogowych, znaki zakazu, nakazu, ostrzegawcze i informacyjne</t>
  </si>
  <si>
    <t>Humusowanie skarp (gr. warstwy 15 cm ) wraz z obsianiem trawą</t>
  </si>
  <si>
    <t xml:space="preserve">Umocnienie skarp i dna rowów </t>
  </si>
  <si>
    <t>Umocnienie skarp rowów płytami ażurowymi o wym. 60x40x10cm na podsypce piaskowej grubości 10 cm</t>
  </si>
  <si>
    <t>1.1</t>
  </si>
  <si>
    <t>1.1.1</t>
  </si>
  <si>
    <t>1.2</t>
  </si>
  <si>
    <t>1.2.1</t>
  </si>
  <si>
    <t>1.3</t>
  </si>
  <si>
    <t>1.3.1</t>
  </si>
  <si>
    <t>1.3.2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</si>
  <si>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</si>
  <si>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</si>
  <si>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</si>
  <si>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</si>
  <si>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</si>
  <si>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</si>
  <si>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</si>
  <si>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</si>
  <si>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2.1</t>
  </si>
  <si>
    <t>2.1.1</t>
  </si>
  <si>
    <t>2.1.2</t>
  </si>
  <si>
    <t>2.2</t>
  </si>
  <si>
    <t>2.2.1</t>
  </si>
  <si>
    <t>3.1</t>
  </si>
  <si>
    <t>3.1.1</t>
  </si>
  <si>
    <t>3.1.2</t>
  </si>
  <si>
    <t>3.1.3</t>
  </si>
  <si>
    <t>3.2</t>
  </si>
  <si>
    <t>3.2.1</t>
  </si>
  <si>
    <t>3.2.2</t>
  </si>
  <si>
    <t>4.1</t>
  </si>
  <si>
    <t>4.1.1</t>
  </si>
  <si>
    <t>4.1.2</t>
  </si>
  <si>
    <t>5.1</t>
  </si>
  <si>
    <t>5.1.1</t>
  </si>
  <si>
    <t>5.1.2</t>
  </si>
  <si>
    <t>5.1.3</t>
  </si>
  <si>
    <t>5.2</t>
  </si>
  <si>
    <t>5.2.1</t>
  </si>
  <si>
    <t>6.1</t>
  </si>
  <si>
    <t>6.1.1</t>
  </si>
  <si>
    <t>6.1.2</t>
  </si>
  <si>
    <t>7.1</t>
  </si>
  <si>
    <t>7.1.1</t>
  </si>
  <si>
    <t>7.2</t>
  </si>
  <si>
    <t>7.2.1</t>
  </si>
  <si>
    <t>8.1</t>
  </si>
  <si>
    <t>8.1.1</t>
  </si>
  <si>
    <t>D.04.05.01</t>
  </si>
  <si>
    <t>D.08.02.02</t>
  </si>
  <si>
    <t>D.05.03.23</t>
  </si>
  <si>
    <t>D.08.03.01</t>
  </si>
  <si>
    <t>D.07.01.01</t>
  </si>
  <si>
    <t>D.07.02.01</t>
  </si>
  <si>
    <t>D.06.01.01</t>
  </si>
  <si>
    <t>D.08.01.01</t>
  </si>
  <si>
    <t>Rozebranie istn. nawierzchni bitumicznej grubości ok. 5 - 8 cm istniejącej nawierzchni drogi DP</t>
  </si>
  <si>
    <t xml:space="preserve">Przepusty rurowe Fi -60 pod drogą powiatowa cm na podsypce piaskowej gr. 10 cm i podbudowie z betonu pod drogą powiatową </t>
  </si>
  <si>
    <t>Ścianki czołowe prefabrykowane dla przepustów o średnicy d=60 cm</t>
  </si>
  <si>
    <t>ODWODNIENIE KORPUSU DROGOWEGO</t>
  </si>
  <si>
    <t>PODBUDOWY I NAWIERZCHNIE</t>
  </si>
  <si>
    <t>Wykonanie nawierzchni ścieralnej z kruszywa łamanego 0/31,5 lub żwiru grubości 30 cm (wloty dróg dojazdowych)</t>
  </si>
  <si>
    <t>5.3</t>
  </si>
  <si>
    <t>5.3.1</t>
  </si>
  <si>
    <t>5.3.2</t>
  </si>
  <si>
    <t>5.4</t>
  </si>
  <si>
    <t>5.4.1</t>
  </si>
  <si>
    <t>5.4.2</t>
  </si>
  <si>
    <t>5.5</t>
  </si>
  <si>
    <t>5.5.1</t>
  </si>
  <si>
    <t>5.5.2</t>
  </si>
  <si>
    <t>5.5.3</t>
  </si>
  <si>
    <t>6.1.3</t>
  </si>
  <si>
    <t>6.1.4</t>
  </si>
  <si>
    <t>7.2.2</t>
  </si>
  <si>
    <t>8.1.2</t>
  </si>
  <si>
    <t>D.08.05.01</t>
  </si>
  <si>
    <t>3.1.4</t>
  </si>
  <si>
    <t>Wykonanie podbudowy jako ulepszone podłoże gruntowe mieszaką CS na miejscu grubości 30 cm (droga powiatowa wraz z poszerzeniami)</t>
  </si>
  <si>
    <t>Wykonanie nawierzchni z betonowej kostki brukowej o grubości 8 cm na podsypce piaskowo-cementowej grubości 4 cm 4:1 (zjazdy indywidualne na szerokosci chodnika)</t>
  </si>
  <si>
    <t xml:space="preserve">Przebudowa drogi powiatowej nr 3526W Piskornica - dr. krajowa nr 12 </t>
  </si>
  <si>
    <t>3.1.5</t>
  </si>
  <si>
    <t xml:space="preserve">Ułożenie ścieków krawędziowych na podsypce piaskowo-cementowej grubości 5 cm i fundamencie betonowym C12/15 grubości 15cm </t>
  </si>
  <si>
    <t>Ustawienie ścieków krawędziowych  na podsypce piaskowo-cementowej grubości 5 cm i fundamencie betonowym C12/15 Przykrycie odwróconym korytkiem na zjazdach</t>
  </si>
  <si>
    <t>Formularz 2.2. do SIWZ</t>
  </si>
  <si>
    <t>KOSZTORYS OFERTOWY na zamówienie pn.:</t>
  </si>
  <si>
    <t>na terenie gminy Gózd, na odcinku długości 647,67 m od km 0+722,00 do km 1+369,67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</si>
</sst>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"/>
    <numFmt numFmtId="173" formatCode="#,##0.000"/>
    <numFmt numFmtId="174" formatCode="#,##0.0000"/>
    <numFmt numFmtId="175" formatCode="0.0"/>
    <numFmt numFmtId="176" formatCode="0.000"/>
  </numFmts>
  <fonts count="46">
    <font>
      <sz val="10"/>
      <name val="Arial CE"/>
      <family val="0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Pl Courier New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2" fillId="0" borderId="11" xfId="0" applyNumberFormat="1" applyFont="1" applyFill="1" applyBorder="1" applyAlignment="1">
      <alignment horizontal="left" vertical="center" wrapText="1"/>
    </xf>
    <xf numFmtId="0" fontId="0" fillId="0" borderId="0" xfId="53">
      <alignment/>
      <protection/>
    </xf>
    <xf numFmtId="49" fontId="3" fillId="0" borderId="12" xfId="53" applyNumberFormat="1" applyFont="1" applyBorder="1" applyAlignment="1">
      <alignment horizontal="center"/>
      <protection/>
    </xf>
    <xf numFmtId="0" fontId="3" fillId="0" borderId="13" xfId="53" applyFont="1" applyBorder="1" applyAlignment="1">
      <alignment horizontal="center" vertical="top"/>
      <protection/>
    </xf>
    <xf numFmtId="0" fontId="4" fillId="33" borderId="11" xfId="53" applyFont="1" applyFill="1" applyBorder="1" applyAlignment="1">
      <alignment horizontal="center" vertical="center"/>
      <protection/>
    </xf>
    <xf numFmtId="0" fontId="4" fillId="34" borderId="14" xfId="53" applyFont="1" applyFill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center" vertical="center"/>
      <protection/>
    </xf>
    <xf numFmtId="0" fontId="4" fillId="34" borderId="11" xfId="53" applyFont="1" applyFill="1" applyBorder="1" applyAlignment="1">
      <alignment horizontal="center" vertical="center"/>
      <protection/>
    </xf>
    <xf numFmtId="0" fontId="0" fillId="0" borderId="0" xfId="53" applyFill="1">
      <alignment/>
      <protection/>
    </xf>
    <xf numFmtId="49" fontId="2" fillId="0" borderId="15" xfId="53" applyNumberFormat="1" applyFont="1" applyFill="1" applyBorder="1" applyAlignment="1">
      <alignment horizontal="left" vertical="center" wrapText="1"/>
      <protection/>
    </xf>
    <xf numFmtId="49" fontId="3" fillId="33" borderId="14" xfId="53" applyNumberFormat="1" applyFont="1" applyFill="1" applyBorder="1" applyAlignment="1">
      <alignment horizontal="left" vertical="center" wrapText="1"/>
      <protection/>
    </xf>
    <xf numFmtId="49" fontId="3" fillId="34" borderId="14" xfId="53" applyNumberFormat="1" applyFont="1" applyFill="1" applyBorder="1" applyAlignment="1">
      <alignment horizontal="left" vertical="center" wrapText="1"/>
      <protection/>
    </xf>
    <xf numFmtId="0" fontId="1" fillId="0" borderId="0" xfId="53" applyFont="1" applyBorder="1" applyAlignment="1">
      <alignment horizontal="center"/>
      <protection/>
    </xf>
    <xf numFmtId="0" fontId="4" fillId="33" borderId="14" xfId="53" applyFont="1" applyFill="1" applyBorder="1" applyAlignment="1">
      <alignment horizontal="center" vertical="center"/>
      <protection/>
    </xf>
    <xf numFmtId="49" fontId="3" fillId="34" borderId="11" xfId="53" applyNumberFormat="1" applyFont="1" applyFill="1" applyBorder="1" applyAlignment="1">
      <alignment horizontal="left" vertical="center" wrapText="1"/>
      <protection/>
    </xf>
    <xf numFmtId="49" fontId="2" fillId="0" borderId="11" xfId="53" applyNumberFormat="1" applyFont="1" applyFill="1" applyBorder="1" applyAlignment="1">
      <alignment horizontal="left" vertical="center" wrapText="1"/>
      <protection/>
    </xf>
    <xf numFmtId="0" fontId="2" fillId="0" borderId="11" xfId="53" applyFont="1" applyBorder="1" applyAlignment="1">
      <alignment horizontal="center" vertical="center"/>
      <protection/>
    </xf>
    <xf numFmtId="49" fontId="2" fillId="0" borderId="14" xfId="53" applyNumberFormat="1" applyFont="1" applyFill="1" applyBorder="1" applyAlignment="1">
      <alignment horizontal="left" vertical="center" wrapText="1"/>
      <protection/>
    </xf>
    <xf numFmtId="49" fontId="2" fillId="0" borderId="16" xfId="53" applyNumberFormat="1" applyFont="1" applyFill="1" applyBorder="1" applyAlignment="1">
      <alignment horizontal="left" vertical="center" wrapText="1"/>
      <protection/>
    </xf>
    <xf numFmtId="3" fontId="1" fillId="0" borderId="0" xfId="53" applyNumberFormat="1" applyFont="1" applyFill="1" applyBorder="1" applyAlignment="1">
      <alignment horizontal="center"/>
      <protection/>
    </xf>
    <xf numFmtId="49" fontId="1" fillId="0" borderId="0" xfId="53" applyNumberFormat="1" applyFont="1" applyBorder="1" applyAlignment="1">
      <alignment horizontal="center"/>
      <protection/>
    </xf>
    <xf numFmtId="49" fontId="3" fillId="33" borderId="17" xfId="53" applyNumberFormat="1" applyFont="1" applyFill="1" applyBorder="1" applyAlignment="1">
      <alignment horizontal="center" vertical="center"/>
      <protection/>
    </xf>
    <xf numFmtId="49" fontId="2" fillId="34" borderId="17" xfId="53" applyNumberFormat="1" applyFont="1" applyFill="1" applyBorder="1" applyAlignment="1">
      <alignment horizontal="center" vertical="center"/>
      <protection/>
    </xf>
    <xf numFmtId="49" fontId="1" fillId="0" borderId="17" xfId="53" applyNumberFormat="1" applyFont="1" applyBorder="1" applyAlignment="1">
      <alignment horizontal="center"/>
      <protection/>
    </xf>
    <xf numFmtId="49" fontId="1" fillId="0" borderId="0" xfId="53" applyNumberFormat="1" applyFont="1" applyBorder="1" applyAlignment="1">
      <alignment horizontal="left"/>
      <protection/>
    </xf>
    <xf numFmtId="49" fontId="3" fillId="33" borderId="11" xfId="53" applyNumberFormat="1" applyFont="1" applyFill="1" applyBorder="1" applyAlignment="1">
      <alignment horizontal="left" vertical="center" wrapText="1"/>
      <protection/>
    </xf>
    <xf numFmtId="49" fontId="2" fillId="0" borderId="18" xfId="53" applyNumberFormat="1" applyFont="1" applyFill="1" applyBorder="1" applyAlignment="1">
      <alignment horizontal="left" vertical="center" wrapText="1"/>
      <protection/>
    </xf>
    <xf numFmtId="49" fontId="3" fillId="34" borderId="11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3" fillId="0" borderId="14" xfId="53" applyNumberFormat="1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center" vertical="center"/>
      <protection/>
    </xf>
    <xf numFmtId="49" fontId="3" fillId="33" borderId="11" xfId="53" applyNumberFormat="1" applyFont="1" applyFill="1" applyBorder="1" applyAlignment="1">
      <alignment horizontal="center" vertical="center"/>
      <protection/>
    </xf>
    <xf numFmtId="49" fontId="2" fillId="34" borderId="11" xfId="53" applyNumberFormat="1" applyFont="1" applyFill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center" vertical="center"/>
      <protection/>
    </xf>
    <xf numFmtId="0" fontId="4" fillId="34" borderId="19" xfId="53" applyFont="1" applyFill="1" applyBorder="1" applyAlignment="1">
      <alignment horizontal="center" vertical="center"/>
      <protection/>
    </xf>
    <xf numFmtId="0" fontId="4" fillId="34" borderId="20" xfId="53" applyFont="1" applyFill="1" applyBorder="1" applyAlignment="1">
      <alignment horizontal="center" vertical="center"/>
      <protection/>
    </xf>
    <xf numFmtId="0" fontId="2" fillId="0" borderId="0" xfId="53" applyFont="1" applyAlignment="1">
      <alignment horizontal="center"/>
      <protection/>
    </xf>
    <xf numFmtId="3" fontId="3" fillId="0" borderId="11" xfId="53" applyNumberFormat="1" applyFont="1" applyFill="1" applyBorder="1" applyAlignment="1">
      <alignment horizontal="center" vertical="top"/>
      <protection/>
    </xf>
    <xf numFmtId="3" fontId="4" fillId="34" borderId="11" xfId="53" applyNumberFormat="1" applyFont="1" applyFill="1" applyBorder="1" applyAlignment="1">
      <alignment horizontal="center" vertical="center"/>
      <protection/>
    </xf>
    <xf numFmtId="0" fontId="9" fillId="34" borderId="11" xfId="53" applyFont="1" applyFill="1" applyBorder="1" applyAlignment="1">
      <alignment horizontal="center" vertical="center"/>
      <protection/>
    </xf>
    <xf numFmtId="0" fontId="3" fillId="0" borderId="21" xfId="53" applyFont="1" applyBorder="1" applyAlignment="1">
      <alignment horizontal="center"/>
      <protection/>
    </xf>
    <xf numFmtId="49" fontId="3" fillId="33" borderId="14" xfId="0" applyNumberFormat="1" applyFont="1" applyFill="1" applyBorder="1" applyAlignment="1">
      <alignment horizontal="left" vertical="center" wrapText="1"/>
    </xf>
    <xf numFmtId="49" fontId="2" fillId="35" borderId="11" xfId="0" applyNumberFormat="1" applyFont="1" applyFill="1" applyBorder="1" applyAlignment="1">
      <alignment horizontal="left" vertical="center" wrapText="1"/>
    </xf>
    <xf numFmtId="49" fontId="3" fillId="0" borderId="14" xfId="53" applyNumberFormat="1" applyFont="1" applyBorder="1" applyAlignment="1">
      <alignment horizontal="center"/>
      <protection/>
    </xf>
    <xf numFmtId="49" fontId="1" fillId="0" borderId="11" xfId="53" applyNumberFormat="1" applyFont="1" applyBorder="1" applyAlignment="1">
      <alignment horizontal="center"/>
      <protection/>
    </xf>
    <xf numFmtId="49" fontId="1" fillId="0" borderId="0" xfId="53" applyNumberFormat="1" applyFont="1" applyBorder="1" applyAlignment="1">
      <alignment/>
      <protection/>
    </xf>
    <xf numFmtId="49" fontId="2" fillId="35" borderId="14" xfId="53" applyNumberFormat="1" applyFont="1" applyFill="1" applyBorder="1" applyAlignment="1">
      <alignment horizontal="left" vertical="center" wrapText="1"/>
      <protection/>
    </xf>
    <xf numFmtId="49" fontId="2" fillId="35" borderId="11" xfId="53" applyNumberFormat="1" applyFont="1" applyFill="1" applyBorder="1" applyAlignment="1">
      <alignment horizontal="center" vertical="center"/>
      <protection/>
    </xf>
    <xf numFmtId="49" fontId="2" fillId="0" borderId="17" xfId="53" applyNumberFormat="1" applyFont="1" applyBorder="1" applyAlignment="1">
      <alignment horizontal="center" vertical="center"/>
      <protection/>
    </xf>
    <xf numFmtId="0" fontId="0" fillId="0" borderId="0" xfId="53" applyBorder="1">
      <alignment/>
      <protection/>
    </xf>
    <xf numFmtId="0" fontId="4" fillId="34" borderId="22" xfId="53" applyFont="1" applyFill="1" applyBorder="1" applyAlignment="1">
      <alignment horizontal="center" vertical="center"/>
      <protection/>
    </xf>
    <xf numFmtId="172" fontId="2" fillId="0" borderId="20" xfId="53" applyNumberFormat="1" applyFont="1" applyFill="1" applyBorder="1" applyAlignment="1">
      <alignment horizontal="center" vertical="center"/>
      <protection/>
    </xf>
    <xf numFmtId="4" fontId="2" fillId="0" borderId="20" xfId="53" applyNumberFormat="1" applyFont="1" applyFill="1" applyBorder="1" applyAlignment="1">
      <alignment horizontal="center" vertical="center"/>
      <protection/>
    </xf>
    <xf numFmtId="0" fontId="3" fillId="0" borderId="14" xfId="53" applyFont="1" applyBorder="1" applyAlignment="1">
      <alignment horizontal="center"/>
      <protection/>
    </xf>
    <xf numFmtId="3" fontId="4" fillId="33" borderId="14" xfId="53" applyNumberFormat="1" applyFont="1" applyFill="1" applyBorder="1" applyAlignment="1">
      <alignment horizontal="center" vertical="center"/>
      <protection/>
    </xf>
    <xf numFmtId="3" fontId="8" fillId="0" borderId="23" xfId="53" applyNumberFormat="1" applyFont="1" applyFill="1" applyBorder="1" applyAlignment="1">
      <alignment horizontal="center" vertical="center"/>
      <protection/>
    </xf>
    <xf numFmtId="0" fontId="8" fillId="0" borderId="23" xfId="53" applyFont="1" applyBorder="1" applyAlignment="1">
      <alignment horizontal="center" vertical="center"/>
      <protection/>
    </xf>
    <xf numFmtId="49" fontId="8" fillId="0" borderId="23" xfId="53" applyNumberFormat="1" applyFont="1" applyBorder="1" applyAlignment="1">
      <alignment horizontal="center" vertical="center"/>
      <protection/>
    </xf>
    <xf numFmtId="0" fontId="3" fillId="0" borderId="23" xfId="53" applyFont="1" applyBorder="1" applyAlignment="1">
      <alignment horizontal="center"/>
      <protection/>
    </xf>
    <xf numFmtId="0" fontId="3" fillId="0" borderId="24" xfId="53" applyFont="1" applyBorder="1" applyAlignment="1">
      <alignment horizontal="center"/>
      <protection/>
    </xf>
    <xf numFmtId="0" fontId="4" fillId="34" borderId="21" xfId="53" applyFont="1" applyFill="1" applyBorder="1" applyAlignment="1">
      <alignment horizontal="center" vertical="center"/>
      <protection/>
    </xf>
    <xf numFmtId="0" fontId="4" fillId="33" borderId="21" xfId="53" applyFont="1" applyFill="1" applyBorder="1" applyAlignment="1">
      <alignment horizontal="center" vertical="center"/>
      <protection/>
    </xf>
    <xf numFmtId="0" fontId="4" fillId="34" borderId="20" xfId="53" applyFont="1" applyFill="1" applyBorder="1" applyAlignment="1">
      <alignment horizontal="center" vertical="center"/>
      <protection/>
    </xf>
    <xf numFmtId="0" fontId="4" fillId="33" borderId="20" xfId="53" applyFont="1" applyFill="1" applyBorder="1" applyAlignment="1">
      <alignment horizontal="center" vertical="center"/>
      <protection/>
    </xf>
    <xf numFmtId="0" fontId="4" fillId="33" borderId="20" xfId="53" applyFont="1" applyFill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/>
      <protection/>
    </xf>
    <xf numFmtId="49" fontId="2" fillId="0" borderId="23" xfId="53" applyNumberFormat="1" applyFont="1" applyBorder="1" applyAlignment="1">
      <alignment horizontal="center" vertical="center"/>
      <protection/>
    </xf>
    <xf numFmtId="49" fontId="3" fillId="33" borderId="25" xfId="53" applyNumberFormat="1" applyFont="1" applyFill="1" applyBorder="1" applyAlignment="1">
      <alignment horizontal="center" vertical="center"/>
      <protection/>
    </xf>
    <xf numFmtId="49" fontId="8" fillId="0" borderId="26" xfId="53" applyNumberFormat="1" applyFont="1" applyBorder="1" applyAlignment="1">
      <alignment horizontal="center" vertical="center"/>
      <protection/>
    </xf>
    <xf numFmtId="49" fontId="2" fillId="35" borderId="17" xfId="53" applyNumberFormat="1" applyFont="1" applyFill="1" applyBorder="1" applyAlignment="1">
      <alignment horizontal="center" vertical="center"/>
      <protection/>
    </xf>
    <xf numFmtId="49" fontId="2" fillId="33" borderId="17" xfId="53" applyNumberFormat="1" applyFont="1" applyFill="1" applyBorder="1" applyAlignment="1">
      <alignment horizontal="center" vertical="center"/>
      <protection/>
    </xf>
    <xf numFmtId="49" fontId="2" fillId="0" borderId="27" xfId="53" applyNumberFormat="1" applyFont="1" applyBorder="1" applyAlignment="1">
      <alignment horizontal="center" vertical="center"/>
      <protection/>
    </xf>
    <xf numFmtId="49" fontId="1" fillId="0" borderId="28" xfId="53" applyNumberFormat="1" applyFont="1" applyBorder="1" applyAlignment="1">
      <alignment/>
      <protection/>
    </xf>
    <xf numFmtId="49" fontId="3" fillId="33" borderId="17" xfId="53" applyNumberFormat="1" applyFont="1" applyFill="1" applyBorder="1" applyAlignment="1">
      <alignment horizontal="center" vertical="center"/>
      <protection/>
    </xf>
    <xf numFmtId="3" fontId="4" fillId="33" borderId="29" xfId="53" applyNumberFormat="1" applyFont="1" applyFill="1" applyBorder="1" applyAlignment="1">
      <alignment horizontal="center" vertical="center"/>
      <protection/>
    </xf>
    <xf numFmtId="3" fontId="4" fillId="33" borderId="30" xfId="53" applyNumberFormat="1" applyFont="1" applyFill="1" applyBorder="1" applyAlignment="1">
      <alignment horizontal="center" vertical="center"/>
      <protection/>
    </xf>
    <xf numFmtId="4" fontId="2" fillId="0" borderId="19" xfId="53" applyNumberFormat="1" applyFont="1" applyBorder="1" applyAlignment="1">
      <alignment vertical="center"/>
      <protection/>
    </xf>
    <xf numFmtId="175" fontId="4" fillId="34" borderId="20" xfId="53" applyNumberFormat="1" applyFont="1" applyFill="1" applyBorder="1" applyAlignment="1">
      <alignment horizontal="center" vertical="center"/>
      <protection/>
    </xf>
    <xf numFmtId="2" fontId="4" fillId="34" borderId="19" xfId="53" applyNumberFormat="1" applyFont="1" applyFill="1" applyBorder="1" applyAlignment="1">
      <alignment horizontal="center" vertical="center"/>
      <protection/>
    </xf>
    <xf numFmtId="175" fontId="4" fillId="33" borderId="20" xfId="53" applyNumberFormat="1" applyFont="1" applyFill="1" applyBorder="1" applyAlignment="1">
      <alignment horizontal="center" vertical="center"/>
      <protection/>
    </xf>
    <xf numFmtId="2" fontId="4" fillId="33" borderId="19" xfId="53" applyNumberFormat="1" applyFont="1" applyFill="1" applyBorder="1" applyAlignment="1">
      <alignment horizontal="center" vertical="center"/>
      <protection/>
    </xf>
    <xf numFmtId="175" fontId="4" fillId="33" borderId="21" xfId="53" applyNumberFormat="1" applyFont="1" applyFill="1" applyBorder="1" applyAlignment="1">
      <alignment horizontal="center" vertical="center"/>
      <protection/>
    </xf>
    <xf numFmtId="175" fontId="4" fillId="34" borderId="21" xfId="53" applyNumberFormat="1" applyFont="1" applyFill="1" applyBorder="1" applyAlignment="1">
      <alignment horizontal="center" vertical="center"/>
      <protection/>
    </xf>
    <xf numFmtId="4" fontId="2" fillId="0" borderId="20" xfId="53" applyNumberFormat="1" applyFont="1" applyBorder="1" applyAlignment="1">
      <alignment vertical="center"/>
      <protection/>
    </xf>
    <xf numFmtId="4" fontId="2" fillId="0" borderId="21" xfId="53" applyNumberFormat="1" applyFont="1" applyFill="1" applyBorder="1" applyAlignment="1">
      <alignment horizontal="center" vertical="center"/>
      <protection/>
    </xf>
    <xf numFmtId="4" fontId="2" fillId="0" borderId="21" xfId="53" applyNumberFormat="1" applyFont="1" applyBorder="1" applyAlignment="1">
      <alignment vertical="center"/>
      <protection/>
    </xf>
    <xf numFmtId="4" fontId="2" fillId="0" borderId="11" xfId="53" applyNumberFormat="1" applyFont="1" applyBorder="1" applyAlignment="1">
      <alignment vertical="center"/>
      <protection/>
    </xf>
    <xf numFmtId="4" fontId="2" fillId="0" borderId="22" xfId="53" applyNumberFormat="1" applyFont="1" applyFill="1" applyBorder="1" applyAlignment="1">
      <alignment horizontal="center" vertical="center"/>
      <protection/>
    </xf>
    <xf numFmtId="4" fontId="2" fillId="0" borderId="20" xfId="53" applyNumberFormat="1" applyFont="1" applyFill="1" applyBorder="1" applyAlignment="1">
      <alignment horizontal="center" vertical="center"/>
      <protection/>
    </xf>
    <xf numFmtId="4" fontId="2" fillId="0" borderId="21" xfId="53" applyNumberFormat="1" applyFont="1" applyFill="1" applyBorder="1" applyAlignment="1">
      <alignment horizontal="center" vertical="center"/>
      <protection/>
    </xf>
    <xf numFmtId="4" fontId="2" fillId="0" borderId="11" xfId="53" applyNumberFormat="1" applyFont="1" applyFill="1" applyBorder="1" applyAlignment="1">
      <alignment horizontal="center" vertical="center"/>
      <protection/>
    </xf>
    <xf numFmtId="4" fontId="2" fillId="0" borderId="31" xfId="53" applyNumberFormat="1" applyFont="1" applyFill="1" applyBorder="1" applyAlignment="1">
      <alignment horizontal="center" vertical="center"/>
      <protection/>
    </xf>
    <xf numFmtId="4" fontId="2" fillId="0" borderId="31" xfId="53" applyNumberFormat="1" applyFont="1" applyBorder="1" applyAlignment="1">
      <alignment vertical="center"/>
      <protection/>
    </xf>
    <xf numFmtId="49" fontId="10" fillId="0" borderId="28" xfId="53" applyNumberFormat="1" applyFont="1" applyBorder="1" applyAlignment="1">
      <alignment vertical="center"/>
      <protection/>
    </xf>
    <xf numFmtId="0" fontId="0" fillId="0" borderId="0" xfId="53" applyAlignment="1">
      <alignment vertical="center"/>
      <protection/>
    </xf>
    <xf numFmtId="4" fontId="3" fillId="0" borderId="32" xfId="53" applyNumberFormat="1" applyFont="1" applyBorder="1" applyAlignment="1">
      <alignment horizontal="center"/>
      <protection/>
    </xf>
    <xf numFmtId="4" fontId="3" fillId="0" borderId="33" xfId="53" applyNumberFormat="1" applyFont="1" applyBorder="1" applyAlignment="1">
      <alignment horizontal="center"/>
      <protection/>
    </xf>
    <xf numFmtId="4" fontId="3" fillId="0" borderId="33" xfId="53" applyNumberFormat="1" applyFont="1" applyBorder="1" applyAlignment="1">
      <alignment horizontal="center" vertical="center"/>
      <protection/>
    </xf>
    <xf numFmtId="49" fontId="3" fillId="0" borderId="34" xfId="53" applyNumberFormat="1" applyFont="1" applyBorder="1" applyAlignment="1">
      <alignment horizontal="center"/>
      <protection/>
    </xf>
    <xf numFmtId="49" fontId="3" fillId="0" borderId="15" xfId="53" applyNumberFormat="1" applyFont="1" applyBorder="1" applyAlignment="1">
      <alignment horizontal="center"/>
      <protection/>
    </xf>
    <xf numFmtId="49" fontId="3" fillId="0" borderId="15" xfId="53" applyNumberFormat="1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Continuous"/>
      <protection/>
    </xf>
    <xf numFmtId="3" fontId="3" fillId="0" borderId="14" xfId="53" applyNumberFormat="1" applyFont="1" applyFill="1" applyBorder="1" applyAlignment="1">
      <alignment horizontal="centerContinuous"/>
      <protection/>
    </xf>
    <xf numFmtId="49" fontId="10" fillId="0" borderId="36" xfId="53" applyNumberFormat="1" applyFont="1" applyBorder="1" applyAlignment="1">
      <alignment horizontal="center" vertical="center"/>
      <protection/>
    </xf>
    <xf numFmtId="49" fontId="10" fillId="0" borderId="37" xfId="53" applyNumberFormat="1" applyFont="1" applyBorder="1" applyAlignment="1">
      <alignment horizontal="center" vertical="center"/>
      <protection/>
    </xf>
    <xf numFmtId="4" fontId="2" fillId="0" borderId="24" xfId="53" applyNumberFormat="1" applyFont="1" applyBorder="1" applyAlignment="1">
      <alignment vertical="center"/>
      <protection/>
    </xf>
    <xf numFmtId="49" fontId="1" fillId="0" borderId="38" xfId="53" applyNumberFormat="1" applyFont="1" applyBorder="1" applyAlignment="1">
      <alignment horizontal="left"/>
      <protection/>
    </xf>
    <xf numFmtId="49" fontId="1" fillId="0" borderId="37" xfId="53" applyNumberFormat="1" applyFont="1" applyBorder="1" applyAlignment="1">
      <alignment horizontal="left"/>
      <protection/>
    </xf>
    <xf numFmtId="49" fontId="1" fillId="0" borderId="39" xfId="53" applyNumberFormat="1" applyFont="1" applyBorder="1" applyAlignment="1">
      <alignment horizontal="left"/>
      <protection/>
    </xf>
    <xf numFmtId="49" fontId="10" fillId="0" borderId="38" xfId="53" applyNumberFormat="1" applyFont="1" applyBorder="1" applyAlignment="1">
      <alignment horizontal="left" vertical="center"/>
      <protection/>
    </xf>
    <xf numFmtId="49" fontId="10" fillId="0" borderId="37" xfId="53" applyNumberFormat="1" applyFont="1" applyBorder="1" applyAlignment="1">
      <alignment horizontal="left" vertical="center"/>
      <protection/>
    </xf>
    <xf numFmtId="49" fontId="10" fillId="0" borderId="39" xfId="53" applyNumberFormat="1" applyFont="1" applyBorder="1" applyAlignment="1">
      <alignment horizontal="left" vertical="center"/>
      <protection/>
    </xf>
    <xf numFmtId="0" fontId="3" fillId="0" borderId="40" xfId="53" applyFont="1" applyBorder="1" applyAlignment="1">
      <alignment horizontal="center"/>
      <protection/>
    </xf>
    <xf numFmtId="0" fontId="3" fillId="0" borderId="41" xfId="53" applyFont="1" applyBorder="1" applyAlignment="1">
      <alignment horizontal="center"/>
      <protection/>
    </xf>
    <xf numFmtId="49" fontId="10" fillId="0" borderId="36" xfId="53" applyNumberFormat="1" applyFont="1" applyBorder="1" applyAlignment="1">
      <alignment horizontal="center" vertical="center"/>
      <protection/>
    </xf>
    <xf numFmtId="49" fontId="10" fillId="0" borderId="37" xfId="53" applyNumberFormat="1" applyFont="1" applyBorder="1" applyAlignment="1">
      <alignment horizontal="center" vertical="center"/>
      <protection/>
    </xf>
    <xf numFmtId="49" fontId="10" fillId="0" borderId="39" xfId="53" applyNumberFormat="1" applyFont="1" applyBorder="1" applyAlignment="1">
      <alignment horizontal="center" vertical="center"/>
      <protection/>
    </xf>
    <xf numFmtId="49" fontId="10" fillId="0" borderId="42" xfId="53" applyNumberFormat="1" applyFont="1" applyBorder="1" applyAlignment="1">
      <alignment horizontal="center" vertical="center"/>
      <protection/>
    </xf>
    <xf numFmtId="49" fontId="10" fillId="0" borderId="43" xfId="53" applyNumberFormat="1" applyFont="1" applyBorder="1" applyAlignment="1">
      <alignment horizontal="center" vertical="center"/>
      <protection/>
    </xf>
    <xf numFmtId="49" fontId="10" fillId="0" borderId="44" xfId="53" applyNumberFormat="1" applyFont="1" applyBorder="1" applyAlignment="1">
      <alignment horizontal="center" vertical="center"/>
      <protection/>
    </xf>
    <xf numFmtId="0" fontId="11" fillId="0" borderId="37" xfId="53" applyFont="1" applyBorder="1" applyAlignment="1">
      <alignment horizont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ne" xfId="52"/>
    <cellStyle name="Normalny_Droga nr 2 w km 618-625 - przedmiar i kosztorysu" xfId="53"/>
    <cellStyle name="Obliczenia" xfId="54"/>
    <cellStyle name="Followed Hyperlink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="130" zoomScaleNormal="132" zoomScaleSheetLayoutView="130" zoomScalePageLayoutView="0" workbookViewId="0" topLeftCell="A1">
      <selection activeCell="I8" sqref="I8"/>
    </sheetView>
  </sheetViews>
  <sheetFormatPr defaultColWidth="9.00390625" defaultRowHeight="12.75"/>
  <cols>
    <col min="1" max="1" width="4.375" style="22" customWidth="1"/>
    <col min="2" max="2" width="9.125" style="22" customWidth="1"/>
    <col min="3" max="3" width="55.375" style="26" customWidth="1"/>
    <col min="4" max="4" width="6.625" style="14" customWidth="1"/>
    <col min="5" max="5" width="7.625" style="21" customWidth="1"/>
    <col min="6" max="6" width="9.625" style="39" customWidth="1"/>
    <col min="7" max="7" width="10.625" style="39" customWidth="1"/>
    <col min="8" max="16384" width="9.125" style="2" customWidth="1"/>
  </cols>
  <sheetData>
    <row r="1" spans="1:7" ht="13.5" thickBot="1">
      <c r="A1" s="106"/>
      <c r="B1" s="107"/>
      <c r="C1" s="107"/>
      <c r="D1" s="107"/>
      <c r="E1" s="107"/>
      <c r="F1" s="118" t="s">
        <v>187</v>
      </c>
      <c r="G1" s="119"/>
    </row>
    <row r="2" spans="1:7" ht="28.5" customHeight="1" thickBot="1">
      <c r="A2" s="123" t="s">
        <v>188</v>
      </c>
      <c r="B2" s="123"/>
      <c r="C2" s="123"/>
      <c r="D2" s="123"/>
      <c r="E2" s="123"/>
      <c r="F2" s="123"/>
      <c r="G2" s="123"/>
    </row>
    <row r="3" spans="1:7" ht="18" customHeight="1" thickBot="1">
      <c r="A3" s="117" t="s">
        <v>183</v>
      </c>
      <c r="B3" s="118"/>
      <c r="C3" s="118"/>
      <c r="D3" s="118"/>
      <c r="E3" s="118"/>
      <c r="F3" s="118"/>
      <c r="G3" s="119"/>
    </row>
    <row r="4" spans="1:7" ht="18" customHeight="1" thickBot="1">
      <c r="A4" s="120" t="s">
        <v>189</v>
      </c>
      <c r="B4" s="121"/>
      <c r="C4" s="121"/>
      <c r="D4" s="121"/>
      <c r="E4" s="121"/>
      <c r="F4" s="121"/>
      <c r="G4" s="122"/>
    </row>
    <row r="5" spans="1:7" ht="12.75">
      <c r="A5" s="101" t="s">
        <v>6</v>
      </c>
      <c r="B5" s="102" t="s">
        <v>38</v>
      </c>
      <c r="C5" s="103" t="s">
        <v>13</v>
      </c>
      <c r="D5" s="104" t="s">
        <v>14</v>
      </c>
      <c r="E5" s="105"/>
      <c r="F5" s="56" t="s">
        <v>35</v>
      </c>
      <c r="G5" s="115" t="s">
        <v>37</v>
      </c>
    </row>
    <row r="6" spans="1:7" ht="12.75">
      <c r="A6" s="3"/>
      <c r="B6" s="46"/>
      <c r="C6" s="31" t="s">
        <v>7</v>
      </c>
      <c r="D6" s="4" t="s">
        <v>15</v>
      </c>
      <c r="E6" s="40" t="s">
        <v>0</v>
      </c>
      <c r="F6" s="43" t="s">
        <v>36</v>
      </c>
      <c r="G6" s="116"/>
    </row>
    <row r="7" spans="1:7" ht="13.5" thickBot="1">
      <c r="A7" s="71">
        <v>1</v>
      </c>
      <c r="B7" s="60" t="s">
        <v>16</v>
      </c>
      <c r="C7" s="60">
        <v>3</v>
      </c>
      <c r="D7" s="59">
        <v>4</v>
      </c>
      <c r="E7" s="58">
        <v>5</v>
      </c>
      <c r="F7" s="61">
        <v>6</v>
      </c>
      <c r="G7" s="62">
        <v>7</v>
      </c>
    </row>
    <row r="8" spans="1:7" ht="18.75" customHeight="1">
      <c r="A8" s="23" t="s">
        <v>24</v>
      </c>
      <c r="B8" s="70" t="s">
        <v>39</v>
      </c>
      <c r="C8" s="12" t="s">
        <v>11</v>
      </c>
      <c r="D8" s="15" t="s">
        <v>1</v>
      </c>
      <c r="E8" s="57" t="s">
        <v>1</v>
      </c>
      <c r="F8" s="77" t="s">
        <v>1</v>
      </c>
      <c r="G8" s="78" t="s">
        <v>1</v>
      </c>
    </row>
    <row r="9" spans="1:7" ht="18.75" customHeight="1">
      <c r="A9" s="24" t="s">
        <v>106</v>
      </c>
      <c r="B9" s="35" t="s">
        <v>48</v>
      </c>
      <c r="C9" s="13" t="s">
        <v>49</v>
      </c>
      <c r="D9" s="6" t="s">
        <v>1</v>
      </c>
      <c r="E9" s="9" t="s">
        <v>1</v>
      </c>
      <c r="F9" s="65" t="s">
        <v>1</v>
      </c>
      <c r="G9" s="37" t="s">
        <v>1</v>
      </c>
    </row>
    <row r="10" spans="1:7" ht="38.25" customHeight="1">
      <c r="A10" s="72" t="s">
        <v>107</v>
      </c>
      <c r="B10" s="50" t="s">
        <v>55</v>
      </c>
      <c r="C10" s="49" t="s">
        <v>50</v>
      </c>
      <c r="D10" s="18" t="s">
        <v>51</v>
      </c>
      <c r="E10" s="54">
        <v>0.7</v>
      </c>
      <c r="F10" s="86">
        <v>0</v>
      </c>
      <c r="G10" s="79">
        <f>F10*E10</f>
        <v>0</v>
      </c>
    </row>
    <row r="11" spans="1:7" ht="26.25" customHeight="1">
      <c r="A11" s="24" t="s">
        <v>108</v>
      </c>
      <c r="B11" s="35" t="s">
        <v>40</v>
      </c>
      <c r="C11" s="13" t="s">
        <v>18</v>
      </c>
      <c r="D11" s="6" t="s">
        <v>1</v>
      </c>
      <c r="E11" s="9" t="s">
        <v>1</v>
      </c>
      <c r="F11" s="80" t="s">
        <v>1</v>
      </c>
      <c r="G11" s="81" t="s">
        <v>1</v>
      </c>
    </row>
    <row r="12" spans="1:7" ht="39" customHeight="1">
      <c r="A12" s="51" t="s">
        <v>109</v>
      </c>
      <c r="B12" s="36" t="s">
        <v>56</v>
      </c>
      <c r="C12" s="17" t="s">
        <v>52</v>
      </c>
      <c r="D12" s="18" t="s">
        <v>23</v>
      </c>
      <c r="E12" s="55">
        <v>223</v>
      </c>
      <c r="F12" s="86">
        <v>0</v>
      </c>
      <c r="G12" s="79">
        <f>E12*F12</f>
        <v>0</v>
      </c>
    </row>
    <row r="13" spans="1:7" ht="24.75" customHeight="1">
      <c r="A13" s="24" t="s">
        <v>110</v>
      </c>
      <c r="B13" s="35" t="s">
        <v>54</v>
      </c>
      <c r="C13" s="13" t="s">
        <v>57</v>
      </c>
      <c r="D13" s="6" t="s">
        <v>1</v>
      </c>
      <c r="E13" s="53" t="s">
        <v>1</v>
      </c>
      <c r="F13" s="80" t="s">
        <v>1</v>
      </c>
      <c r="G13" s="81" t="s">
        <v>1</v>
      </c>
    </row>
    <row r="14" spans="1:7" ht="24.75" customHeight="1">
      <c r="A14" s="51" t="s">
        <v>111</v>
      </c>
      <c r="B14" s="36" t="s">
        <v>61</v>
      </c>
      <c r="C14" s="28" t="s">
        <v>58</v>
      </c>
      <c r="D14" s="18" t="s">
        <v>8</v>
      </c>
      <c r="E14" s="55">
        <v>15</v>
      </c>
      <c r="F14" s="86">
        <v>0</v>
      </c>
      <c r="G14" s="79">
        <f>E14*F14</f>
        <v>0</v>
      </c>
    </row>
    <row r="15" spans="1:7" ht="31.5" customHeight="1">
      <c r="A15" s="51" t="s">
        <v>112</v>
      </c>
      <c r="B15" s="36" t="s">
        <v>61</v>
      </c>
      <c r="C15" s="28" t="s">
        <v>59</v>
      </c>
      <c r="D15" s="18" t="s">
        <v>60</v>
      </c>
      <c r="E15" s="55">
        <v>0.03</v>
      </c>
      <c r="F15" s="86">
        <v>0</v>
      </c>
      <c r="G15" s="79">
        <f>E15*F15</f>
        <v>0</v>
      </c>
    </row>
    <row r="16" spans="1:7" s="10" customFormat="1" ht="18.75" customHeight="1">
      <c r="A16" s="24" t="s">
        <v>113</v>
      </c>
      <c r="B16" s="35" t="s">
        <v>41</v>
      </c>
      <c r="C16" s="16" t="s">
        <v>2</v>
      </c>
      <c r="D16" s="9" t="s">
        <v>1</v>
      </c>
      <c r="E16" s="41" t="s">
        <v>1</v>
      </c>
      <c r="F16" s="80" t="s">
        <v>1</v>
      </c>
      <c r="G16" s="81" t="s">
        <v>1</v>
      </c>
    </row>
    <row r="17" spans="1:7" ht="29.25" customHeight="1">
      <c r="A17" s="51" t="s">
        <v>117</v>
      </c>
      <c r="B17" s="36" t="s">
        <v>63</v>
      </c>
      <c r="C17" s="19" t="s">
        <v>65</v>
      </c>
      <c r="D17" s="33" t="s">
        <v>10</v>
      </c>
      <c r="E17" s="87">
        <v>35</v>
      </c>
      <c r="F17" s="86">
        <v>0</v>
      </c>
      <c r="G17" s="79">
        <f aca="true" t="shared" si="0" ref="G17:G23">E17*F17</f>
        <v>0</v>
      </c>
    </row>
    <row r="18" spans="1:7" ht="27.75" customHeight="1">
      <c r="A18" s="51" t="s">
        <v>118</v>
      </c>
      <c r="B18" s="36" t="s">
        <v>63</v>
      </c>
      <c r="C18" s="19" t="s">
        <v>66</v>
      </c>
      <c r="D18" s="33" t="s">
        <v>10</v>
      </c>
      <c r="E18" s="87">
        <v>6</v>
      </c>
      <c r="F18" s="86">
        <v>0</v>
      </c>
      <c r="G18" s="79">
        <f t="shared" si="0"/>
        <v>0</v>
      </c>
    </row>
    <row r="19" spans="1:7" ht="29.25" customHeight="1">
      <c r="A19" s="51" t="s">
        <v>116</v>
      </c>
      <c r="B19" s="36" t="s">
        <v>63</v>
      </c>
      <c r="C19" s="19" t="s">
        <v>64</v>
      </c>
      <c r="D19" s="33" t="s">
        <v>9</v>
      </c>
      <c r="E19" s="87">
        <v>179</v>
      </c>
      <c r="F19" s="88">
        <v>0</v>
      </c>
      <c r="G19" s="79">
        <f t="shared" si="0"/>
        <v>0</v>
      </c>
    </row>
    <row r="20" spans="1:7" ht="25.5" customHeight="1">
      <c r="A20" s="51" t="s">
        <v>114</v>
      </c>
      <c r="B20" s="36" t="s">
        <v>63</v>
      </c>
      <c r="C20" s="17" t="s">
        <v>159</v>
      </c>
      <c r="D20" s="33" t="s">
        <v>9</v>
      </c>
      <c r="E20" s="87">
        <v>2880</v>
      </c>
      <c r="F20" s="89">
        <v>0</v>
      </c>
      <c r="G20" s="79">
        <f t="shared" si="0"/>
        <v>0</v>
      </c>
    </row>
    <row r="21" spans="1:7" ht="24.75" customHeight="1">
      <c r="A21" s="51" t="s">
        <v>115</v>
      </c>
      <c r="B21" s="36" t="s">
        <v>63</v>
      </c>
      <c r="C21" s="17" t="s">
        <v>62</v>
      </c>
      <c r="D21" s="33" t="s">
        <v>9</v>
      </c>
      <c r="E21" s="87">
        <v>2880</v>
      </c>
      <c r="F21" s="89">
        <v>0</v>
      </c>
      <c r="G21" s="79">
        <f t="shared" si="0"/>
        <v>0</v>
      </c>
    </row>
    <row r="22" spans="1:7" ht="20.25" customHeight="1">
      <c r="A22" s="51" t="s">
        <v>119</v>
      </c>
      <c r="B22" s="36" t="s">
        <v>63</v>
      </c>
      <c r="C22" s="19" t="s">
        <v>67</v>
      </c>
      <c r="D22" s="33" t="s">
        <v>8</v>
      </c>
      <c r="E22" s="87">
        <v>6</v>
      </c>
      <c r="F22" s="86">
        <v>0</v>
      </c>
      <c r="G22" s="79">
        <f t="shared" si="0"/>
        <v>0</v>
      </c>
    </row>
    <row r="23" spans="1:7" ht="21" customHeight="1">
      <c r="A23" s="51" t="s">
        <v>120</v>
      </c>
      <c r="B23" s="36" t="s">
        <v>63</v>
      </c>
      <c r="C23" s="19" t="s">
        <v>68</v>
      </c>
      <c r="D23" s="33" t="s">
        <v>8</v>
      </c>
      <c r="E23" s="87">
        <v>3</v>
      </c>
      <c r="F23" s="86">
        <v>0</v>
      </c>
      <c r="G23" s="79">
        <f t="shared" si="0"/>
        <v>0</v>
      </c>
    </row>
    <row r="24" spans="1:7" ht="15.75">
      <c r="A24" s="23" t="s">
        <v>16</v>
      </c>
      <c r="B24" s="34" t="s">
        <v>42</v>
      </c>
      <c r="C24" s="44" t="s">
        <v>20</v>
      </c>
      <c r="D24" s="15" t="s">
        <v>1</v>
      </c>
      <c r="E24" s="5" t="s">
        <v>1</v>
      </c>
      <c r="F24" s="82" t="s">
        <v>1</v>
      </c>
      <c r="G24" s="83" t="s">
        <v>1</v>
      </c>
    </row>
    <row r="25" spans="1:7" ht="27" customHeight="1">
      <c r="A25" s="24" t="s">
        <v>121</v>
      </c>
      <c r="B25" s="35" t="s">
        <v>43</v>
      </c>
      <c r="C25" s="29" t="s">
        <v>21</v>
      </c>
      <c r="D25" s="9" t="s">
        <v>1</v>
      </c>
      <c r="E25" s="9" t="s">
        <v>1</v>
      </c>
      <c r="F25" s="80" t="s">
        <v>1</v>
      </c>
      <c r="G25" s="81" t="s">
        <v>1</v>
      </c>
    </row>
    <row r="26" spans="1:7" ht="25.5" customHeight="1">
      <c r="A26" s="25" t="s">
        <v>122</v>
      </c>
      <c r="B26" s="47" t="s">
        <v>71</v>
      </c>
      <c r="C26" s="30" t="s">
        <v>69</v>
      </c>
      <c r="D26" s="8" t="s">
        <v>23</v>
      </c>
      <c r="E26" s="87">
        <v>793</v>
      </c>
      <c r="F26" s="89">
        <v>0</v>
      </c>
      <c r="G26" s="79">
        <f>E26*F26</f>
        <v>0</v>
      </c>
    </row>
    <row r="27" spans="1:7" ht="25.5" customHeight="1">
      <c r="A27" s="25" t="s">
        <v>123</v>
      </c>
      <c r="B27" s="47" t="s">
        <v>71</v>
      </c>
      <c r="C27" s="30" t="s">
        <v>70</v>
      </c>
      <c r="D27" s="7" t="s">
        <v>23</v>
      </c>
      <c r="E27" s="90">
        <v>579</v>
      </c>
      <c r="F27" s="88">
        <v>0</v>
      </c>
      <c r="G27" s="79">
        <f>E27*F27</f>
        <v>0</v>
      </c>
    </row>
    <row r="28" spans="1:7" ht="25.5" customHeight="1">
      <c r="A28" s="24" t="s">
        <v>124</v>
      </c>
      <c r="B28" s="35" t="s">
        <v>44</v>
      </c>
      <c r="C28" s="29" t="s">
        <v>22</v>
      </c>
      <c r="D28" s="9" t="s">
        <v>1</v>
      </c>
      <c r="E28" s="42" t="s">
        <v>1</v>
      </c>
      <c r="F28" s="80" t="s">
        <v>1</v>
      </c>
      <c r="G28" s="81" t="s">
        <v>1</v>
      </c>
    </row>
    <row r="29" spans="1:7" ht="25.5">
      <c r="A29" s="25" t="s">
        <v>125</v>
      </c>
      <c r="B29" s="47" t="s">
        <v>73</v>
      </c>
      <c r="C29" s="1" t="s">
        <v>72</v>
      </c>
      <c r="D29" s="18" t="s">
        <v>23</v>
      </c>
      <c r="E29" s="91">
        <v>793</v>
      </c>
      <c r="F29" s="89">
        <v>0</v>
      </c>
      <c r="G29" s="79">
        <f>E29*F29</f>
        <v>0</v>
      </c>
    </row>
    <row r="30" spans="1:7" ht="26.25" customHeight="1">
      <c r="A30" s="23" t="s">
        <v>17</v>
      </c>
      <c r="B30" s="34" t="s">
        <v>53</v>
      </c>
      <c r="C30" s="27" t="s">
        <v>162</v>
      </c>
      <c r="D30" s="5" t="s">
        <v>1</v>
      </c>
      <c r="E30" s="67" t="s">
        <v>1</v>
      </c>
      <c r="F30" s="84" t="s">
        <v>1</v>
      </c>
      <c r="G30" s="83" t="s">
        <v>1</v>
      </c>
    </row>
    <row r="31" spans="1:7" ht="26.25" customHeight="1">
      <c r="A31" s="24" t="s">
        <v>126</v>
      </c>
      <c r="B31" s="35" t="s">
        <v>54</v>
      </c>
      <c r="C31" s="16" t="s">
        <v>74</v>
      </c>
      <c r="D31" s="9" t="s">
        <v>1</v>
      </c>
      <c r="E31" s="38" t="s">
        <v>1</v>
      </c>
      <c r="F31" s="85" t="s">
        <v>1</v>
      </c>
      <c r="G31" s="81" t="s">
        <v>1</v>
      </c>
    </row>
    <row r="32" spans="1:7" ht="38.25">
      <c r="A32" s="51" t="s">
        <v>127</v>
      </c>
      <c r="B32" s="36" t="s">
        <v>179</v>
      </c>
      <c r="C32" s="19" t="s">
        <v>75</v>
      </c>
      <c r="D32" s="32" t="s">
        <v>10</v>
      </c>
      <c r="E32" s="91">
        <v>383</v>
      </c>
      <c r="F32" s="86">
        <v>0</v>
      </c>
      <c r="G32" s="79">
        <f>E32*F32</f>
        <v>0</v>
      </c>
    </row>
    <row r="33" spans="1:7" ht="42" customHeight="1">
      <c r="A33" s="51" t="s">
        <v>128</v>
      </c>
      <c r="B33" s="36" t="s">
        <v>179</v>
      </c>
      <c r="C33" s="19" t="s">
        <v>185</v>
      </c>
      <c r="D33" s="32" t="s">
        <v>10</v>
      </c>
      <c r="E33" s="91">
        <v>87</v>
      </c>
      <c r="F33" s="86">
        <v>0</v>
      </c>
      <c r="G33" s="79">
        <f>E33*F33</f>
        <v>0</v>
      </c>
    </row>
    <row r="34" spans="1:7" ht="42" customHeight="1">
      <c r="A34" s="51" t="s">
        <v>129</v>
      </c>
      <c r="B34" s="36" t="s">
        <v>179</v>
      </c>
      <c r="C34" s="19" t="s">
        <v>186</v>
      </c>
      <c r="D34" s="32" t="s">
        <v>10</v>
      </c>
      <c r="E34" s="91">
        <v>6</v>
      </c>
      <c r="F34" s="86">
        <v>0</v>
      </c>
      <c r="G34" s="79">
        <f>E34*F34</f>
        <v>0</v>
      </c>
    </row>
    <row r="35" spans="1:7" ht="26.25" customHeight="1">
      <c r="A35" s="51" t="s">
        <v>180</v>
      </c>
      <c r="B35" s="36" t="s">
        <v>85</v>
      </c>
      <c r="C35" s="19" t="s">
        <v>76</v>
      </c>
      <c r="D35" s="32" t="s">
        <v>8</v>
      </c>
      <c r="E35" s="91">
        <v>8</v>
      </c>
      <c r="F35" s="86">
        <v>0</v>
      </c>
      <c r="G35" s="79">
        <f>E35*F35</f>
        <v>0</v>
      </c>
    </row>
    <row r="36" spans="1:7" ht="26.25" customHeight="1">
      <c r="A36" s="51" t="s">
        <v>184</v>
      </c>
      <c r="B36" s="36" t="s">
        <v>85</v>
      </c>
      <c r="C36" s="19" t="s">
        <v>77</v>
      </c>
      <c r="D36" s="32" t="s">
        <v>10</v>
      </c>
      <c r="E36" s="91">
        <v>57</v>
      </c>
      <c r="F36" s="86">
        <v>0</v>
      </c>
      <c r="G36" s="79">
        <f>E36*F36</f>
        <v>0</v>
      </c>
    </row>
    <row r="37" spans="1:7" ht="26.25" customHeight="1">
      <c r="A37" s="24" t="s">
        <v>130</v>
      </c>
      <c r="B37" s="35" t="s">
        <v>54</v>
      </c>
      <c r="C37" s="16" t="s">
        <v>78</v>
      </c>
      <c r="D37" s="9" t="s">
        <v>1</v>
      </c>
      <c r="E37" s="38" t="s">
        <v>1</v>
      </c>
      <c r="F37" s="85" t="s">
        <v>1</v>
      </c>
      <c r="G37" s="81" t="s">
        <v>1</v>
      </c>
    </row>
    <row r="38" spans="1:7" ht="26.25" customHeight="1">
      <c r="A38" s="51" t="s">
        <v>131</v>
      </c>
      <c r="B38" s="36" t="s">
        <v>85</v>
      </c>
      <c r="C38" s="19" t="s">
        <v>160</v>
      </c>
      <c r="D38" s="33" t="s">
        <v>10</v>
      </c>
      <c r="E38" s="91">
        <v>10</v>
      </c>
      <c r="F38" s="86">
        <v>0</v>
      </c>
      <c r="G38" s="79">
        <f>E38*F38</f>
        <v>0</v>
      </c>
    </row>
    <row r="39" spans="1:7" ht="26.25" customHeight="1">
      <c r="A39" s="51" t="s">
        <v>132</v>
      </c>
      <c r="B39" s="36" t="s">
        <v>85</v>
      </c>
      <c r="C39" s="19" t="s">
        <v>161</v>
      </c>
      <c r="D39" s="32" t="s">
        <v>8</v>
      </c>
      <c r="E39" s="87">
        <v>2</v>
      </c>
      <c r="F39" s="89">
        <v>0</v>
      </c>
      <c r="G39" s="79">
        <f>E39*F39</f>
        <v>0</v>
      </c>
    </row>
    <row r="40" spans="1:7" ht="26.25" customHeight="1">
      <c r="A40" s="73" t="s">
        <v>32</v>
      </c>
      <c r="B40" s="34" t="s">
        <v>53</v>
      </c>
      <c r="C40" s="12" t="s">
        <v>79</v>
      </c>
      <c r="D40" s="5" t="s">
        <v>1</v>
      </c>
      <c r="E40" s="64" t="s">
        <v>1</v>
      </c>
      <c r="F40" s="84" t="s">
        <v>1</v>
      </c>
      <c r="G40" s="83" t="s">
        <v>1</v>
      </c>
    </row>
    <row r="41" spans="1:7" ht="26.25" customHeight="1">
      <c r="A41" s="24" t="s">
        <v>133</v>
      </c>
      <c r="B41" s="35" t="s">
        <v>54</v>
      </c>
      <c r="C41" s="16" t="s">
        <v>80</v>
      </c>
      <c r="D41" s="9" t="s">
        <v>1</v>
      </c>
      <c r="E41" s="38" t="s">
        <v>1</v>
      </c>
      <c r="F41" s="85" t="s">
        <v>1</v>
      </c>
      <c r="G41" s="81" t="s">
        <v>1</v>
      </c>
    </row>
    <row r="42" spans="1:7" ht="20.25" customHeight="1">
      <c r="A42" s="51" t="s">
        <v>134</v>
      </c>
      <c r="B42" s="36" t="s">
        <v>86</v>
      </c>
      <c r="C42" s="19" t="s">
        <v>81</v>
      </c>
      <c r="D42" s="33" t="s">
        <v>10</v>
      </c>
      <c r="E42" s="91">
        <v>123</v>
      </c>
      <c r="F42" s="86">
        <v>0</v>
      </c>
      <c r="G42" s="79">
        <f>E42*F42</f>
        <v>0</v>
      </c>
    </row>
    <row r="43" spans="1:7" ht="20.25" customHeight="1">
      <c r="A43" s="51" t="s">
        <v>135</v>
      </c>
      <c r="B43" s="36" t="s">
        <v>86</v>
      </c>
      <c r="C43" s="19" t="s">
        <v>82</v>
      </c>
      <c r="D43" s="33" t="s">
        <v>10</v>
      </c>
      <c r="E43" s="91">
        <v>36</v>
      </c>
      <c r="F43" s="89">
        <v>0</v>
      </c>
      <c r="G43" s="79">
        <f>E43*F43</f>
        <v>0</v>
      </c>
    </row>
    <row r="44" spans="1:7" ht="26.25" customHeight="1">
      <c r="A44" s="73" t="s">
        <v>33</v>
      </c>
      <c r="B44" s="34" t="s">
        <v>53</v>
      </c>
      <c r="C44" s="12" t="s">
        <v>163</v>
      </c>
      <c r="D44" s="5" t="s">
        <v>1</v>
      </c>
      <c r="E44" s="64" t="s">
        <v>1</v>
      </c>
      <c r="F44" s="84" t="s">
        <v>1</v>
      </c>
      <c r="G44" s="83" t="s">
        <v>1</v>
      </c>
    </row>
    <row r="45" spans="1:7" ht="26.25" customHeight="1">
      <c r="A45" s="24" t="s">
        <v>136</v>
      </c>
      <c r="B45" s="35" t="s">
        <v>54</v>
      </c>
      <c r="C45" s="13" t="s">
        <v>83</v>
      </c>
      <c r="D45" s="6" t="s">
        <v>1</v>
      </c>
      <c r="E45" s="38" t="s">
        <v>1</v>
      </c>
      <c r="F45" s="85" t="s">
        <v>1</v>
      </c>
      <c r="G45" s="81" t="s">
        <v>1</v>
      </c>
    </row>
    <row r="46" spans="1:7" ht="26.25" customHeight="1">
      <c r="A46" s="51" t="s">
        <v>137</v>
      </c>
      <c r="B46" s="36" t="s">
        <v>151</v>
      </c>
      <c r="C46" s="17" t="s">
        <v>84</v>
      </c>
      <c r="D46" s="32" t="s">
        <v>9</v>
      </c>
      <c r="E46" s="91">
        <v>1290</v>
      </c>
      <c r="F46" s="86">
        <v>0</v>
      </c>
      <c r="G46" s="79">
        <f>E46*F46</f>
        <v>0</v>
      </c>
    </row>
    <row r="47" spans="1:7" ht="26.25" customHeight="1">
      <c r="A47" s="51" t="s">
        <v>138</v>
      </c>
      <c r="B47" s="36" t="s">
        <v>151</v>
      </c>
      <c r="C47" s="11" t="s">
        <v>28</v>
      </c>
      <c r="D47" s="32" t="s">
        <v>9</v>
      </c>
      <c r="E47" s="91">
        <v>249</v>
      </c>
      <c r="F47" s="86">
        <v>0</v>
      </c>
      <c r="G47" s="79">
        <f>E47*F47</f>
        <v>0</v>
      </c>
    </row>
    <row r="48" spans="1:7" ht="26.25" customHeight="1">
      <c r="A48" s="51" t="s">
        <v>139</v>
      </c>
      <c r="B48" s="36" t="s">
        <v>151</v>
      </c>
      <c r="C48" s="17" t="s">
        <v>27</v>
      </c>
      <c r="D48" s="32" t="s">
        <v>9</v>
      </c>
      <c r="E48" s="91">
        <v>78</v>
      </c>
      <c r="F48" s="86">
        <v>0</v>
      </c>
      <c r="G48" s="79">
        <f>E48*F48</f>
        <v>0</v>
      </c>
    </row>
    <row r="49" spans="1:7" ht="26.25" customHeight="1">
      <c r="A49" s="24" t="s">
        <v>140</v>
      </c>
      <c r="B49" s="35" t="s">
        <v>54</v>
      </c>
      <c r="C49" s="16" t="s">
        <v>26</v>
      </c>
      <c r="D49" s="9" t="s">
        <v>1</v>
      </c>
      <c r="E49" s="38" t="s">
        <v>1</v>
      </c>
      <c r="F49" s="85" t="s">
        <v>1</v>
      </c>
      <c r="G49" s="81" t="s">
        <v>1</v>
      </c>
    </row>
    <row r="50" spans="1:7" ht="38.25">
      <c r="A50" s="51" t="s">
        <v>141</v>
      </c>
      <c r="B50" s="36"/>
      <c r="C50" s="17" t="s">
        <v>181</v>
      </c>
      <c r="D50" s="32" t="s">
        <v>9</v>
      </c>
      <c r="E50" s="91">
        <v>4354</v>
      </c>
      <c r="F50" s="89">
        <v>0</v>
      </c>
      <c r="G50" s="79">
        <f>E50*F50</f>
        <v>0</v>
      </c>
    </row>
    <row r="51" spans="1:7" ht="26.25" customHeight="1">
      <c r="A51" s="24" t="s">
        <v>165</v>
      </c>
      <c r="B51" s="35" t="s">
        <v>54</v>
      </c>
      <c r="C51" s="16" t="s">
        <v>87</v>
      </c>
      <c r="D51" s="9" t="s">
        <v>1</v>
      </c>
      <c r="E51" s="65" t="s">
        <v>1</v>
      </c>
      <c r="F51" s="85" t="s">
        <v>1</v>
      </c>
      <c r="G51" s="81" t="s">
        <v>1</v>
      </c>
    </row>
    <row r="52" spans="1:7" ht="25.5">
      <c r="A52" s="51" t="s">
        <v>166</v>
      </c>
      <c r="B52" s="36" t="s">
        <v>90</v>
      </c>
      <c r="C52" s="17" t="s">
        <v>88</v>
      </c>
      <c r="D52" s="32" t="s">
        <v>9</v>
      </c>
      <c r="E52" s="91">
        <v>3942.5</v>
      </c>
      <c r="F52" s="86">
        <v>0</v>
      </c>
      <c r="G52" s="79">
        <f>E52*F52</f>
        <v>0</v>
      </c>
    </row>
    <row r="53" spans="1:7" ht="25.5">
      <c r="A53" s="51" t="s">
        <v>167</v>
      </c>
      <c r="B53" s="36" t="s">
        <v>90</v>
      </c>
      <c r="C53" s="17" t="s">
        <v>89</v>
      </c>
      <c r="D53" s="32" t="s">
        <v>9</v>
      </c>
      <c r="E53" s="91">
        <v>3719.4</v>
      </c>
      <c r="F53" s="86">
        <v>0</v>
      </c>
      <c r="G53" s="79">
        <f>E53*F53</f>
        <v>0</v>
      </c>
    </row>
    <row r="54" spans="1:7" ht="26.25" customHeight="1">
      <c r="A54" s="24" t="s">
        <v>168</v>
      </c>
      <c r="B54" s="35" t="s">
        <v>54</v>
      </c>
      <c r="C54" s="16" t="s">
        <v>30</v>
      </c>
      <c r="D54" s="9" t="s">
        <v>1</v>
      </c>
      <c r="E54" s="38" t="s">
        <v>1</v>
      </c>
      <c r="F54" s="85" t="s">
        <v>1</v>
      </c>
      <c r="G54" s="81" t="s">
        <v>1</v>
      </c>
    </row>
    <row r="55" spans="1:7" ht="41.25" customHeight="1">
      <c r="A55" s="51" t="s">
        <v>169</v>
      </c>
      <c r="B55" s="36" t="s">
        <v>153</v>
      </c>
      <c r="C55" s="17" t="s">
        <v>182</v>
      </c>
      <c r="D55" s="32" t="s">
        <v>9</v>
      </c>
      <c r="E55" s="91">
        <v>78</v>
      </c>
      <c r="F55" s="86">
        <v>0</v>
      </c>
      <c r="G55" s="79">
        <f>E55*F55</f>
        <v>0</v>
      </c>
    </row>
    <row r="56" spans="1:7" ht="33" customHeight="1">
      <c r="A56" s="51" t="s">
        <v>170</v>
      </c>
      <c r="B56" s="36" t="s">
        <v>152</v>
      </c>
      <c r="C56" s="17" t="s">
        <v>91</v>
      </c>
      <c r="D56" s="32" t="s">
        <v>9</v>
      </c>
      <c r="E56" s="91">
        <v>1195</v>
      </c>
      <c r="F56" s="86">
        <v>0</v>
      </c>
      <c r="G56" s="79">
        <f>E56*F56</f>
        <v>0</v>
      </c>
    </row>
    <row r="57" spans="1:7" ht="26.25" customHeight="1">
      <c r="A57" s="24" t="s">
        <v>171</v>
      </c>
      <c r="B57" s="35" t="s">
        <v>54</v>
      </c>
      <c r="C57" s="16" t="s">
        <v>29</v>
      </c>
      <c r="D57" s="9" t="s">
        <v>1</v>
      </c>
      <c r="E57" s="65" t="s">
        <v>1</v>
      </c>
      <c r="F57" s="85" t="s">
        <v>1</v>
      </c>
      <c r="G57" s="81" t="s">
        <v>1</v>
      </c>
    </row>
    <row r="58" spans="1:7" ht="26.25" customHeight="1">
      <c r="A58" s="51" t="s">
        <v>172</v>
      </c>
      <c r="B58" s="36" t="s">
        <v>92</v>
      </c>
      <c r="C58" s="17" t="s">
        <v>93</v>
      </c>
      <c r="D58" s="32" t="s">
        <v>9</v>
      </c>
      <c r="E58" s="91">
        <v>193</v>
      </c>
      <c r="F58" s="86">
        <v>0</v>
      </c>
      <c r="G58" s="79">
        <f>E58*F58</f>
        <v>0</v>
      </c>
    </row>
    <row r="59" spans="1:7" ht="26.25" customHeight="1">
      <c r="A59" s="51" t="s">
        <v>173</v>
      </c>
      <c r="B59" s="36" t="s">
        <v>92</v>
      </c>
      <c r="C59" s="17" t="s">
        <v>164</v>
      </c>
      <c r="D59" s="32" t="s">
        <v>9</v>
      </c>
      <c r="E59" s="91">
        <v>60</v>
      </c>
      <c r="F59" s="86">
        <v>0</v>
      </c>
      <c r="G59" s="79">
        <f>E59*F59</f>
        <v>0</v>
      </c>
    </row>
    <row r="60" spans="1:7" ht="26.25" customHeight="1">
      <c r="A60" s="51" t="s">
        <v>174</v>
      </c>
      <c r="B60" s="36" t="s">
        <v>92</v>
      </c>
      <c r="C60" s="17" t="s">
        <v>94</v>
      </c>
      <c r="D60" s="32" t="s">
        <v>9</v>
      </c>
      <c r="E60" s="91">
        <v>725</v>
      </c>
      <c r="F60" s="89">
        <v>0</v>
      </c>
      <c r="G60" s="79">
        <f>E60*F60</f>
        <v>0</v>
      </c>
    </row>
    <row r="61" spans="1:7" ht="26.25" customHeight="1">
      <c r="A61" s="23" t="s">
        <v>25</v>
      </c>
      <c r="B61" s="34" t="s">
        <v>53</v>
      </c>
      <c r="C61" s="27" t="s">
        <v>5</v>
      </c>
      <c r="D61" s="5" t="s">
        <v>1</v>
      </c>
      <c r="E61" s="66" t="s">
        <v>1</v>
      </c>
      <c r="F61" s="84" t="s">
        <v>1</v>
      </c>
      <c r="G61" s="83" t="s">
        <v>1</v>
      </c>
    </row>
    <row r="62" spans="1:7" ht="26.25" customHeight="1">
      <c r="A62" s="24" t="s">
        <v>142</v>
      </c>
      <c r="B62" s="35" t="s">
        <v>54</v>
      </c>
      <c r="C62" s="16" t="s">
        <v>31</v>
      </c>
      <c r="D62" s="9" t="s">
        <v>1</v>
      </c>
      <c r="E62" s="65" t="s">
        <v>1</v>
      </c>
      <c r="F62" s="85" t="s">
        <v>1</v>
      </c>
      <c r="G62" s="81" t="s">
        <v>1</v>
      </c>
    </row>
    <row r="63" spans="1:7" ht="25.5">
      <c r="A63" s="51" t="s">
        <v>143</v>
      </c>
      <c r="B63" s="36" t="s">
        <v>158</v>
      </c>
      <c r="C63" s="17" t="s">
        <v>95</v>
      </c>
      <c r="D63" s="32" t="s">
        <v>10</v>
      </c>
      <c r="E63" s="91">
        <v>532</v>
      </c>
      <c r="F63" s="86">
        <v>0</v>
      </c>
      <c r="G63" s="79">
        <f>E63*F63</f>
        <v>0</v>
      </c>
    </row>
    <row r="64" spans="1:7" ht="25.5">
      <c r="A64" s="51" t="s">
        <v>144</v>
      </c>
      <c r="B64" s="36" t="s">
        <v>158</v>
      </c>
      <c r="C64" s="17" t="s">
        <v>96</v>
      </c>
      <c r="D64" s="32" t="s">
        <v>10</v>
      </c>
      <c r="E64" s="91">
        <v>48</v>
      </c>
      <c r="F64" s="86">
        <v>0</v>
      </c>
      <c r="G64" s="79">
        <f>E64*F64</f>
        <v>0</v>
      </c>
    </row>
    <row r="65" spans="1:7" ht="25.5">
      <c r="A65" s="51" t="s">
        <v>175</v>
      </c>
      <c r="B65" s="36" t="s">
        <v>158</v>
      </c>
      <c r="C65" s="17" t="s">
        <v>97</v>
      </c>
      <c r="D65" s="32" t="s">
        <v>10</v>
      </c>
      <c r="E65" s="91">
        <v>24</v>
      </c>
      <c r="F65" s="86">
        <v>0</v>
      </c>
      <c r="G65" s="79">
        <f>E65*F65</f>
        <v>0</v>
      </c>
    </row>
    <row r="66" spans="1:7" ht="26.25" customHeight="1">
      <c r="A66" s="51" t="s">
        <v>176</v>
      </c>
      <c r="B66" s="36" t="s">
        <v>154</v>
      </c>
      <c r="C66" s="17" t="s">
        <v>100</v>
      </c>
      <c r="D66" s="32" t="s">
        <v>10</v>
      </c>
      <c r="E66" s="91">
        <v>580</v>
      </c>
      <c r="F66" s="89">
        <v>0</v>
      </c>
      <c r="G66" s="79">
        <f>E66*F66</f>
        <v>0</v>
      </c>
    </row>
    <row r="67" spans="1:7" ht="26.25" customHeight="1">
      <c r="A67" s="76" t="s">
        <v>12</v>
      </c>
      <c r="B67" s="34" t="s">
        <v>53</v>
      </c>
      <c r="C67" s="12" t="s">
        <v>3</v>
      </c>
      <c r="D67" s="15" t="s">
        <v>1</v>
      </c>
      <c r="E67" s="64" t="s">
        <v>1</v>
      </c>
      <c r="F67" s="84" t="s">
        <v>1</v>
      </c>
      <c r="G67" s="83" t="s">
        <v>1</v>
      </c>
    </row>
    <row r="68" spans="1:7" ht="24.75" customHeight="1">
      <c r="A68" s="24" t="s">
        <v>145</v>
      </c>
      <c r="B68" s="35" t="s">
        <v>54</v>
      </c>
      <c r="C68" s="13" t="s">
        <v>98</v>
      </c>
      <c r="D68" s="6" t="s">
        <v>1</v>
      </c>
      <c r="E68" s="63" t="s">
        <v>1</v>
      </c>
      <c r="F68" s="85" t="s">
        <v>1</v>
      </c>
      <c r="G68" s="81" t="s">
        <v>1</v>
      </c>
    </row>
    <row r="69" spans="1:7" ht="26.25" customHeight="1">
      <c r="A69" s="51" t="s">
        <v>146</v>
      </c>
      <c r="B69" s="36" t="s">
        <v>155</v>
      </c>
      <c r="C69" s="19" t="s">
        <v>99</v>
      </c>
      <c r="D69" s="32" t="s">
        <v>9</v>
      </c>
      <c r="E69" s="91">
        <v>75.9</v>
      </c>
      <c r="F69" s="86">
        <v>0</v>
      </c>
      <c r="G69" s="79">
        <f>E69*F69</f>
        <v>0</v>
      </c>
    </row>
    <row r="70" spans="1:7" ht="24.75" customHeight="1">
      <c r="A70" s="24" t="s">
        <v>147</v>
      </c>
      <c r="B70" s="35" t="s">
        <v>54</v>
      </c>
      <c r="C70" s="13" t="s">
        <v>4</v>
      </c>
      <c r="D70" s="6" t="s">
        <v>1</v>
      </c>
      <c r="E70" s="63" t="s">
        <v>1</v>
      </c>
      <c r="F70" s="85" t="s">
        <v>1</v>
      </c>
      <c r="G70" s="81" t="s">
        <v>1</v>
      </c>
    </row>
    <row r="71" spans="1:7" ht="18" customHeight="1">
      <c r="A71" s="51" t="s">
        <v>148</v>
      </c>
      <c r="B71" s="36" t="s">
        <v>156</v>
      </c>
      <c r="C71" s="20" t="s">
        <v>101</v>
      </c>
      <c r="D71" s="8" t="s">
        <v>8</v>
      </c>
      <c r="E71" s="92">
        <v>3</v>
      </c>
      <c r="F71" s="86">
        <v>0</v>
      </c>
      <c r="G71" s="79">
        <f>E71*F71</f>
        <v>0</v>
      </c>
    </row>
    <row r="72" spans="1:7" ht="29.25" customHeight="1">
      <c r="A72" s="51" t="s">
        <v>177</v>
      </c>
      <c r="B72" s="36" t="s">
        <v>156</v>
      </c>
      <c r="C72" s="45" t="s">
        <v>102</v>
      </c>
      <c r="D72" s="18" t="s">
        <v>8</v>
      </c>
      <c r="E72" s="93">
        <v>3</v>
      </c>
      <c r="F72" s="89">
        <v>0</v>
      </c>
      <c r="G72" s="79">
        <f>E72*F72</f>
        <v>0</v>
      </c>
    </row>
    <row r="73" spans="1:7" s="52" customFormat="1" ht="24.75" customHeight="1">
      <c r="A73" s="73" t="s">
        <v>34</v>
      </c>
      <c r="B73" s="34" t="s">
        <v>53</v>
      </c>
      <c r="C73" s="44" t="s">
        <v>19</v>
      </c>
      <c r="D73" s="15" t="s">
        <v>1</v>
      </c>
      <c r="E73" s="15" t="s">
        <v>1</v>
      </c>
      <c r="F73" s="84" t="s">
        <v>1</v>
      </c>
      <c r="G73" s="83" t="s">
        <v>1</v>
      </c>
    </row>
    <row r="74" spans="1:7" ht="18.75" customHeight="1">
      <c r="A74" s="24" t="s">
        <v>149</v>
      </c>
      <c r="B74" s="35" t="s">
        <v>54</v>
      </c>
      <c r="C74" s="13" t="s">
        <v>104</v>
      </c>
      <c r="D74" s="6" t="s">
        <v>1</v>
      </c>
      <c r="E74" s="63" t="s">
        <v>1</v>
      </c>
      <c r="F74" s="85" t="s">
        <v>1</v>
      </c>
      <c r="G74" s="81" t="s">
        <v>1</v>
      </c>
    </row>
    <row r="75" spans="1:7" ht="26.25" customHeight="1">
      <c r="A75" s="51" t="s">
        <v>150</v>
      </c>
      <c r="B75" s="36" t="s">
        <v>157</v>
      </c>
      <c r="C75" s="19" t="s">
        <v>105</v>
      </c>
      <c r="D75" s="32" t="s">
        <v>9</v>
      </c>
      <c r="E75" s="91">
        <v>684</v>
      </c>
      <c r="F75" s="88">
        <v>0</v>
      </c>
      <c r="G75" s="79">
        <f>E75*F75</f>
        <v>0</v>
      </c>
    </row>
    <row r="76" spans="1:7" ht="26.25" customHeight="1" thickBot="1">
      <c r="A76" s="74" t="s">
        <v>178</v>
      </c>
      <c r="B76" s="69" t="s">
        <v>157</v>
      </c>
      <c r="C76" s="11" t="s">
        <v>103</v>
      </c>
      <c r="D76" s="68" t="s">
        <v>9</v>
      </c>
      <c r="E76" s="94">
        <v>1560</v>
      </c>
      <c r="F76" s="95">
        <v>0</v>
      </c>
      <c r="G76" s="108">
        <f>E76*F76</f>
        <v>0</v>
      </c>
    </row>
    <row r="77" spans="1:7" ht="15.75" customHeight="1" thickBot="1">
      <c r="A77" s="75"/>
      <c r="B77" s="109" t="s">
        <v>46</v>
      </c>
      <c r="C77" s="110"/>
      <c r="D77" s="110"/>
      <c r="E77" s="110"/>
      <c r="F77" s="111"/>
      <c r="G77" s="98">
        <f>SUM(G10:G76)</f>
        <v>0</v>
      </c>
    </row>
    <row r="78" spans="1:7" ht="16.5" customHeight="1" thickBot="1">
      <c r="A78" s="75"/>
      <c r="B78" s="109" t="s">
        <v>47</v>
      </c>
      <c r="C78" s="110"/>
      <c r="D78" s="110"/>
      <c r="E78" s="110"/>
      <c r="F78" s="111"/>
      <c r="G78" s="99">
        <f>G77*0.23</f>
        <v>0</v>
      </c>
    </row>
    <row r="79" spans="1:7" s="97" customFormat="1" ht="18.75" customHeight="1" thickBot="1">
      <c r="A79" s="96"/>
      <c r="B79" s="112" t="s">
        <v>45</v>
      </c>
      <c r="C79" s="113"/>
      <c r="D79" s="113"/>
      <c r="E79" s="113"/>
      <c r="F79" s="114"/>
      <c r="G79" s="100">
        <f>G77+G78</f>
        <v>0</v>
      </c>
    </row>
    <row r="81" ht="12.75">
      <c r="C81" s="22"/>
    </row>
    <row r="85" ht="12.75">
      <c r="C85" s="48"/>
    </row>
  </sheetData>
  <sheetProtection/>
  <mergeCells count="8">
    <mergeCell ref="A2:G2"/>
    <mergeCell ref="F1:G1"/>
    <mergeCell ref="B78:F78"/>
    <mergeCell ref="B79:F79"/>
    <mergeCell ref="G5:G6"/>
    <mergeCell ref="A3:G3"/>
    <mergeCell ref="B77:F77"/>
    <mergeCell ref="A4:G4"/>
  </mergeCells>
  <printOptions horizontalCentered="1"/>
  <pageMargins left="0.5511811023622047" right="0.2755905511811024" top="0.984251968503937" bottom="0.984251968503937" header="0.5118110236220472" footer="0.3937007874015748"/>
  <pageSetup firstPageNumber="6" useFirstPageNumber="1" horizontalDpi="600" verticalDpi="600" orientation="portrait" paperSize="9" scale="93" r:id="rId1"/>
  <rowBreaks count="2" manualBreakCount="2">
    <brk id="32" max="6" man="1"/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Ziuta</dc:creator>
  <cp:keywords/>
  <dc:description/>
  <cp:lastModifiedBy>pzd</cp:lastModifiedBy>
  <cp:lastPrinted>2016-04-07T11:26:07Z</cp:lastPrinted>
  <dcterms:created xsi:type="dcterms:W3CDTF">2000-03-06T17:21:26Z</dcterms:created>
  <dcterms:modified xsi:type="dcterms:W3CDTF">2016-05-13T08:19:40Z</dcterms:modified>
  <cp:category/>
  <cp:version/>
  <cp:contentType/>
  <cp:contentStatus/>
</cp:coreProperties>
</file>