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Przetargi 2016\Zad. 13 Przebudowa obiektu mostowego 3527W Antoniówka - Groszowice - Piotrowice\"/>
    </mc:Choice>
  </mc:AlternateContent>
  <bookViews>
    <workbookView xWindow="0" yWindow="60" windowWidth="10512" windowHeight="5196"/>
  </bookViews>
  <sheets>
    <sheet name="od 3300 do 4195" sheetId="5" r:id="rId1"/>
    <sheet name="Arkusz1" sheetId="6" r:id="rId2"/>
  </sheets>
  <calcPr calcId="152511" fullPrecision="0"/>
</workbook>
</file>

<file path=xl/calcChain.xml><?xml version="1.0" encoding="utf-8"?>
<calcChain xmlns="http://schemas.openxmlformats.org/spreadsheetml/2006/main">
  <c r="G136" i="5" l="1"/>
  <c r="A130" i="5" l="1"/>
  <c r="A131" i="5" s="1"/>
  <c r="A135" i="5" s="1"/>
  <c r="A136" i="5" s="1"/>
  <c r="A139" i="5" s="1"/>
  <c r="A140" i="5" s="1"/>
  <c r="A142" i="5" s="1"/>
  <c r="A144" i="5" s="1"/>
  <c r="A147" i="5" s="1"/>
  <c r="A148" i="5" s="1"/>
  <c r="A150" i="5" s="1"/>
  <c r="A152" i="5" s="1"/>
  <c r="A154" i="5" s="1"/>
  <c r="A156" i="5" s="1"/>
  <c r="G156" i="5"/>
  <c r="G154" i="5"/>
  <c r="G152" i="5"/>
  <c r="G150" i="5"/>
  <c r="G148" i="5"/>
  <c r="G147" i="5"/>
  <c r="G144" i="5"/>
  <c r="G142" i="5"/>
  <c r="G140" i="5"/>
  <c r="G139" i="5"/>
  <c r="G135" i="5"/>
  <c r="G131" i="5"/>
  <c r="G130" i="5"/>
  <c r="G126" i="5"/>
  <c r="G125" i="5"/>
  <c r="G122" i="5"/>
  <c r="G120" i="5"/>
  <c r="G118" i="5"/>
  <c r="G117" i="5"/>
  <c r="G115" i="5"/>
  <c r="G113" i="5"/>
  <c r="G110" i="5"/>
  <c r="G107" i="5"/>
  <c r="G105" i="5"/>
  <c r="G103" i="5"/>
  <c r="G100" i="5"/>
  <c r="G97" i="5"/>
  <c r="G96" i="5"/>
  <c r="G94" i="5"/>
  <c r="G93" i="5"/>
  <c r="G92" i="5"/>
  <c r="G90" i="5"/>
  <c r="G89" i="5"/>
  <c r="G85" i="5"/>
  <c r="G82" i="5"/>
  <c r="G81" i="5"/>
  <c r="G80" i="5"/>
  <c r="A11" i="5"/>
  <c r="A12" i="5" s="1"/>
  <c r="A13" i="5" s="1"/>
  <c r="A14" i="5" s="1"/>
  <c r="A16" i="5" s="1"/>
  <c r="A18" i="5" s="1"/>
  <c r="A19" i="5" s="1"/>
  <c r="A20" i="5" s="1"/>
  <c r="A21" i="5" s="1"/>
  <c r="A24" i="5" s="1"/>
  <c r="A26" i="5" s="1"/>
  <c r="A29" i="5" s="1"/>
  <c r="A31" i="5" s="1"/>
  <c r="A33" i="5" s="1"/>
  <c r="A35" i="5" s="1"/>
  <c r="A37" i="5" s="1"/>
  <c r="A38" i="5" s="1"/>
  <c r="A40" i="5" s="1"/>
  <c r="A41" i="5" s="1"/>
  <c r="A44" i="5" s="1"/>
  <c r="A46" i="5" s="1"/>
  <c r="A48" i="5" s="1"/>
  <c r="A51" i="5" s="1"/>
  <c r="A52" i="5" s="1"/>
  <c r="A53" i="5" s="1"/>
  <c r="A54" i="5" s="1"/>
  <c r="A55" i="5" s="1"/>
  <c r="A58" i="5" s="1"/>
  <c r="A60" i="5" s="1"/>
  <c r="A61" i="5" s="1"/>
  <c r="A62" i="5" s="1"/>
  <c r="A63" i="5" s="1"/>
  <c r="A64" i="5" s="1"/>
  <c r="A66" i="5" s="1"/>
  <c r="A69" i="5" s="1"/>
  <c r="A70" i="5" s="1"/>
  <c r="A71" i="5" s="1"/>
  <c r="A72" i="5" s="1"/>
  <c r="A73" i="5" s="1"/>
  <c r="A75" i="5" s="1"/>
  <c r="A80" i="5" s="1"/>
  <c r="A81" i="5" s="1"/>
  <c r="A82" i="5" s="1"/>
  <c r="A85" i="5" s="1"/>
  <c r="A89" i="5" s="1"/>
  <c r="A90" i="5" s="1"/>
  <c r="A92" i="5" s="1"/>
  <c r="A93" i="5" s="1"/>
  <c r="A94" i="5" s="1"/>
  <c r="A96" i="5" s="1"/>
  <c r="A97" i="5" s="1"/>
  <c r="A100" i="5" s="1"/>
  <c r="A103" i="5" s="1"/>
  <c r="A105" i="5" s="1"/>
  <c r="A107" i="5" s="1"/>
  <c r="A110" i="5" s="1"/>
  <c r="A113" i="5" s="1"/>
  <c r="A115" i="5" s="1"/>
  <c r="A117" i="5" s="1"/>
  <c r="A118" i="5" s="1"/>
  <c r="A120" i="5" s="1"/>
  <c r="A122" i="5" s="1"/>
  <c r="A125" i="5" s="1"/>
  <c r="G64" i="5"/>
  <c r="G66" i="5"/>
  <c r="G73" i="5"/>
  <c r="G72" i="5"/>
  <c r="G75" i="5"/>
  <c r="G71" i="5"/>
  <c r="G69" i="5"/>
  <c r="G70" i="5"/>
  <c r="G46" i="5"/>
  <c r="G31" i="5"/>
  <c r="G16" i="5"/>
  <c r="G14" i="5"/>
  <c r="G13" i="5"/>
  <c r="G12" i="5"/>
  <c r="G11" i="5"/>
  <c r="G9" i="5"/>
  <c r="G63" i="5"/>
  <c r="G41" i="5"/>
  <c r="G40" i="5"/>
  <c r="G60" i="5"/>
  <c r="G58" i="5"/>
  <c r="G55" i="5"/>
  <c r="G54" i="5"/>
  <c r="G53" i="5"/>
  <c r="G52" i="5"/>
  <c r="G51" i="5"/>
  <c r="G21" i="5"/>
  <c r="G20" i="5"/>
  <c r="G19" i="5"/>
  <c r="G18" i="5"/>
  <c r="G26" i="5"/>
  <c r="G24" i="5"/>
  <c r="G44" i="5"/>
  <c r="G61" i="5"/>
  <c r="G62" i="5"/>
  <c r="G35" i="5"/>
  <c r="G29" i="5"/>
  <c r="G33" i="5"/>
  <c r="G37" i="5"/>
  <c r="G38" i="5"/>
  <c r="G48" i="5"/>
  <c r="G157" i="5" l="1"/>
  <c r="G76" i="5"/>
  <c r="G158" i="5" l="1"/>
  <c r="G159" i="5" s="1"/>
  <c r="G160" i="5" s="1"/>
</calcChain>
</file>

<file path=xl/sharedStrings.xml><?xml version="1.0" encoding="utf-8"?>
<sst xmlns="http://schemas.openxmlformats.org/spreadsheetml/2006/main" count="557" uniqueCount="248">
  <si>
    <t>Numer ST</t>
  </si>
  <si>
    <t xml:space="preserve">Wyszczególnienie elementów rozliczeniowych </t>
  </si>
  <si>
    <t>J.M.</t>
  </si>
  <si>
    <t>Ilość</t>
  </si>
  <si>
    <t>Cena Jed.-  PLN</t>
  </si>
  <si>
    <t>Wartość [PLN]</t>
  </si>
  <si>
    <t>ROBOTY PRZYGOTOWAWCZE</t>
  </si>
  <si>
    <t>x</t>
  </si>
  <si>
    <t>D-01.01.01</t>
  </si>
  <si>
    <t>Odtworzenie trasy i punktów wysokościowych</t>
  </si>
  <si>
    <t>km</t>
  </si>
  <si>
    <t>D-01.02.01</t>
  </si>
  <si>
    <t>Usunięcie  drzew wraz z korzeniami</t>
  </si>
  <si>
    <t>szt</t>
  </si>
  <si>
    <t>D-01.02.02</t>
  </si>
  <si>
    <t>Zdjęcie warstwy ziemi urodzajnej</t>
  </si>
  <si>
    <r>
      <t>m</t>
    </r>
    <r>
      <rPr>
        <vertAlign val="superscript"/>
        <sz val="10"/>
        <rFont val="Cambria"/>
        <family val="1"/>
        <charset val="238"/>
      </rPr>
      <t>2</t>
    </r>
  </si>
  <si>
    <t>D-01.02.04</t>
  </si>
  <si>
    <t>Rozbiórki elementów dróg i ulic</t>
  </si>
  <si>
    <t>m</t>
  </si>
  <si>
    <t>D-05.03.11</t>
  </si>
  <si>
    <t>ROBOTY ZIEMNE</t>
  </si>
  <si>
    <t>D-02.01.01</t>
  </si>
  <si>
    <t>Wykonanie wykopów</t>
  </si>
  <si>
    <r>
      <t>m</t>
    </r>
    <r>
      <rPr>
        <vertAlign val="superscript"/>
        <sz val="10"/>
        <rFont val="Cambria"/>
        <family val="1"/>
        <charset val="238"/>
      </rPr>
      <t>3</t>
    </r>
  </si>
  <si>
    <t>D-02.03.01</t>
  </si>
  <si>
    <t>Wykonanie nasypów</t>
  </si>
  <si>
    <t>PODBUDOWY</t>
  </si>
  <si>
    <t>D-04.01.01</t>
  </si>
  <si>
    <t>Koryto wraz z profilowaniem i zagęszczeniem podłoża</t>
  </si>
  <si>
    <t>Mechaniczne wykonanie koryta na całej szerokości jezdni, zjazdów i  chodników w gruncie kat. I-IV z profilowaniem i zagęszczeniem podłoża</t>
  </si>
  <si>
    <t>m2</t>
  </si>
  <si>
    <t>D-04.04.01</t>
  </si>
  <si>
    <t>Kruszywo naturalne</t>
  </si>
  <si>
    <t>Kruszywa naturalne stabilizowane mechanicznie - warstwa  o grubości po zagęszczeniu 10 cm, pobocze</t>
  </si>
  <si>
    <t>D-04.02.02</t>
  </si>
  <si>
    <t xml:space="preserve">Warstwy mrozoochronne z piasku, zagęszczone mechanicznie </t>
  </si>
  <si>
    <t>Wykonanie warstwy mrozoochronnej z piasku, zagęszczonej mechanicznie, grubość warstwy 10 cm</t>
  </si>
  <si>
    <t>D-04.04.02</t>
  </si>
  <si>
    <t>Kruszywo łamane  stabilizowane mechanicznie</t>
  </si>
  <si>
    <t>D-04.04.02     /D-04.10.01</t>
  </si>
  <si>
    <t>D-04.03.01</t>
  </si>
  <si>
    <t>Oczyszczenie i skropienie warstw konstrukcyjnych</t>
  </si>
  <si>
    <t>Oczyszczenie i skropienie warstwy z kruszywa łamanego stabilizowanego mechanicznie emulsją asfaltową</t>
  </si>
  <si>
    <t>Oczyszczenie i skropienie warstw bitumicznych emulsją asfaltową</t>
  </si>
  <si>
    <t>D-04.05.01</t>
  </si>
  <si>
    <t>Ulepszenie podłoża z gruntu cementem gr. 15 cm</t>
  </si>
  <si>
    <t>Grunt stabilizowany  cementem Rm=2,5 Mpa (chodnik)</t>
  </si>
  <si>
    <t>Grunt stabilizowany  cementem  Rm= 5 Mpa (zjazdy indywidualne)</t>
  </si>
  <si>
    <t>NAWIERZCHNIE Z BETONU ASFALTOWEGO</t>
  </si>
  <si>
    <t>D-04.07.01</t>
  </si>
  <si>
    <t>Podbudowa zasadnicza gr. 9 cm</t>
  </si>
  <si>
    <t xml:space="preserve">Podbudowa zasadnicza z betonu asfaltowego, AC 16P - grubość po zagęszczeniu 9cm </t>
  </si>
  <si>
    <t>D-05.03.05</t>
  </si>
  <si>
    <t>Warstwa wiążąca</t>
  </si>
  <si>
    <t>Wasrtwa ścieralna</t>
  </si>
  <si>
    <t>ODWODNIENIE</t>
  </si>
  <si>
    <t>D-06.02.01</t>
  </si>
  <si>
    <t xml:space="preserve">Przepusty pod nawierzchnią główną i pod zjazdami z PEHD </t>
  </si>
  <si>
    <t>Części przelotowe przepustów drogowych rurowych jednootworowych z rur PEHD o śr. 40 cm</t>
  </si>
  <si>
    <t>D-03.01.03a</t>
  </si>
  <si>
    <t>Części przelotowe przepustów drogowych rurowych jednootworowych z rur PEHD o śr. 80 cm</t>
  </si>
  <si>
    <t>D-03.01.01</t>
  </si>
  <si>
    <t>Ściana czołowa prefabrykat dla przepustu o śr. 40 cm</t>
  </si>
  <si>
    <t>szt.</t>
  </si>
  <si>
    <t>Ściana czołowa prefabrykat dla przepustu o śr. 80 cm</t>
  </si>
  <si>
    <t>D-20.01.11</t>
  </si>
  <si>
    <t>Ściek skarpowy wg KPED 01.25</t>
  </si>
  <si>
    <t>ROBOTY WYKOŃCZENIOWE</t>
  </si>
  <si>
    <t>D-06.04.01</t>
  </si>
  <si>
    <t xml:space="preserve">Odmulenie rowów   </t>
  </si>
  <si>
    <t>mb</t>
  </si>
  <si>
    <t>D-05.03.23</t>
  </si>
  <si>
    <t>Wykonanie płyt z wypustkami przy przejściach w miejscu obniżonego krawężnika</t>
  </si>
  <si>
    <t>ELEMENTY ULICY Z BRUKOWEJ KOSTKI KAMIENNEJ</t>
  </si>
  <si>
    <t>D-08.01.01</t>
  </si>
  <si>
    <t>Krawężniki betonowe o wymiarach 15x30x100 cm z wykonaniem ław betonowych na podsypce cementowo-piaskowej</t>
  </si>
  <si>
    <t>D-08.02.02</t>
  </si>
  <si>
    <t>Kostka betonowa gr. 6 cm typu behaton  - kolor szary (chodnik)</t>
  </si>
  <si>
    <t>Kostka betonowa gr. 8 cm typu behaton  - kolor czerwony (zjazdy)</t>
  </si>
  <si>
    <t>D-08.03.01</t>
  </si>
  <si>
    <t>Obrzeża betonowe o wymiarach 30x8 cm na podsypce piaskowo-cementowej 4 cm, spoiny wypełnione zaprawą cementową</t>
  </si>
  <si>
    <t>Oznakowanie</t>
  </si>
  <si>
    <t>D-07.02.01</t>
  </si>
  <si>
    <t xml:space="preserve">Oznakowanie pionowe (znaki średnie) </t>
  </si>
  <si>
    <t>D-07.01.01</t>
  </si>
  <si>
    <t xml:space="preserve">Oznakowanie poziome </t>
  </si>
  <si>
    <t>Mechaniczne malowanie linii segregacyjnych i krawędziowych ciągłych  i przerywanych na jezdni farbą chlorokauczukową P-1b, P-1e, P-1a, P-4, P-13, P-17,...  wg Projektu stałej organizacji ruchu</t>
  </si>
  <si>
    <t>Drzew o obwodzie pnia do 50 cm</t>
  </si>
  <si>
    <t>Drzew o  obwodzie pnia  od 101 do 150 cm</t>
  </si>
  <si>
    <t>Drzew o  obwodzie pnia  od 151 do 200 cm</t>
  </si>
  <si>
    <t>Drzew o obwodzie pnia od 51 do  100 cm</t>
  </si>
  <si>
    <t>Suma netto</t>
  </si>
  <si>
    <t>Podatek VAT 23%</t>
  </si>
  <si>
    <t>Suma brutto</t>
  </si>
  <si>
    <t xml:space="preserve">Nawierzchnia z betonu asfaltowego, AC 16W - warstwa wiążąca - grubość po zagęszczeniu 5 cm - na zjazdach publicznych </t>
  </si>
  <si>
    <t>LP</t>
  </si>
  <si>
    <t>Usunięcie warstwy ziemi urodzajnej (humusu); grubość warstwy do 15 cm (na zjazdach i poboczu) wraz z wywozem na odkład poza teren budowy</t>
  </si>
  <si>
    <t>Ręczne rozebranie zjazdów betonowych z wywiezieniem materiału z rozbiórki poza teren budowy</t>
  </si>
  <si>
    <t>Mechaniczne rozebranie nawierzchni betonowej położonej pod warstwą bitumiczną, grubości średnio 10 cm z wywiezieniem materiału z rozbiórki poza teren budowy</t>
  </si>
  <si>
    <t>Mechaniczne rozebranie podbudowy z kruszywa kamiennego/łamanego o grubości ok. 10 cm z transportem materiału z rozbiórki poza teren budowy</t>
  </si>
  <si>
    <t>Frezowanie nawierzchni asfaltowych na zimno gr. ok. 4 cm z wywozem materiału z rozbiórki  w miejsce wskazane przez inwestora (materiał inwestora)</t>
  </si>
  <si>
    <t xml:space="preserve">Odmulenie rowów przydrożnych z wyprofilowaniem skarp, grubość odmulenia zgodnie z niweletą ok. 30-50 cm, zagospodarowanie ziemi wraz  z odwozem poza teren budowy </t>
  </si>
  <si>
    <t>A-4 wraz ze słupkami</t>
  </si>
  <si>
    <t xml:space="preserve">B-33 wraz ze słupkami </t>
  </si>
  <si>
    <t>B-34 wraz ze słupkami</t>
  </si>
  <si>
    <t xml:space="preserve">Wykopy oraz przekopy na odkład w gruncie kat. I-IV z transportem urobku  w obrębie lub poza teren budowy </t>
  </si>
  <si>
    <t>Formowanie nasypów (wymiana gruntu G3 i G4) z gruntu kat. I-II dostarczonego spoza terenu budowy</t>
  </si>
  <si>
    <t>E-2 wraz ze słupkami</t>
  </si>
  <si>
    <t>E-4 wraz ze słupkami</t>
  </si>
  <si>
    <t xml:space="preserve">Płyty z wypustkami przy przejściach   </t>
  </si>
  <si>
    <t>D.05.03.23</t>
  </si>
  <si>
    <t>D.10.11.01</t>
  </si>
  <si>
    <t>Rury osłonowe do zabezpieczenia sieci podziemnych</t>
  </si>
  <si>
    <t>Nawierzchnia z betonu asfaltowego, AC 11S - warstwa ścieralna - grubość po zagęszczeniu 4 cm -</t>
  </si>
  <si>
    <t xml:space="preserve"> MOST DROGOWY przez rz. Pacynkę</t>
  </si>
  <si>
    <t>M.21.00.00 45221000-2</t>
  </si>
  <si>
    <t>ROBOTY ROZBIÓRKOWE</t>
  </si>
  <si>
    <t xml:space="preserve">M.21.01.00 </t>
  </si>
  <si>
    <t>Roboty rozbiórkowe</t>
  </si>
  <si>
    <t>M.21.01.01</t>
  </si>
  <si>
    <t xml:space="preserve">Rozbiórka elementów żelbetowych wraz z załadunkiem i wywozem:  5,0 m2 x 10,0m (ściany przyczółków wraz z ławą fundament.) </t>
  </si>
  <si>
    <t>m3</t>
  </si>
  <si>
    <t>M.21.01.05</t>
  </si>
  <si>
    <t xml:space="preserve">Rozbiórka pomostu drewnianego i balustrad drewnianych wraz z załadunkiem i wywozem: (13,4m x 7,5m) </t>
  </si>
  <si>
    <t>M.21.01.08</t>
  </si>
  <si>
    <t>Rozbiórka dźwigarów stalowych wraz z załadunkiem i wywozem: 13,4m x 5 (dźwigary) + 30 m (poprzecznice)</t>
  </si>
  <si>
    <t>M.01.00.00 45100000-8</t>
  </si>
  <si>
    <t>M.01.03.09</t>
  </si>
  <si>
    <t>Wytyczenie obiektu</t>
  </si>
  <si>
    <t>Wytyczenie mostu jednoprzęsłowego</t>
  </si>
  <si>
    <t>ryczałt</t>
  </si>
  <si>
    <t>M.11.00.00 45100000-8 45221000-2</t>
  </si>
  <si>
    <t>FUNDAMENTOWANIE</t>
  </si>
  <si>
    <t xml:space="preserve">M.11.01.00 </t>
  </si>
  <si>
    <t>Roboty ziemne pod fundamenty</t>
  </si>
  <si>
    <t>M.11.01.02</t>
  </si>
  <si>
    <t xml:space="preserve">Wykopy pod fundamenty wraz z zabezpeczeniem wykopu za pomocą grodzic stalowych </t>
  </si>
  <si>
    <t xml:space="preserve"> - wykopy pod przyczółki wraz z załadunkiem i wywozem: [20,0m2 x 16,0m x 2 (pod ławy fundamentowe i ściany przyczółków) </t>
  </si>
  <si>
    <t xml:space="preserve"> - wbicie grodzic stalowych G62 dł. 6,0m wraz z wyciągnieciem: (27m x 2)</t>
  </si>
  <si>
    <t>Razem część drogowa</t>
  </si>
  <si>
    <t>M.11.01.04</t>
  </si>
  <si>
    <t>Zasypanie wykopów z zagęszczeniem</t>
  </si>
  <si>
    <t xml:space="preserve"> - zasypanie wykopów gruntem z dowozu wraz z zagęszczeniem: [640 m3 (wykopy) - 65 m3 (ławy fund.)]</t>
  </si>
  <si>
    <t xml:space="preserve"> - zabezpieczenie korpusów przyczółków folią "kubełkową" i geotkaniną filtracyjną: [41,0m2 x 2 (ściany czołowe przycz.) + 7m2 x 4 (skrzydła)] </t>
  </si>
  <si>
    <t>-  wykonanie nasypów stożków przyczółków i ścian oporowych gruntem z dowozu wraz z zagęszczeniem: [(1/3 x pi x 4,2m x 4,2m x 4,2m - 1/3 x pi x 1m x 1m x 1m)]</t>
  </si>
  <si>
    <t xml:space="preserve">PALE DUŻYCH ŚREDNIC d&gt;=1000mm </t>
  </si>
  <si>
    <t>M.11.03.02</t>
  </si>
  <si>
    <t>Wykonanie pali wierconych średnicy d=1000mm w rurze obsadowej wraz z załadunkiem i wywozem urobku: (11m x 10)</t>
  </si>
  <si>
    <t>M.11.03.05</t>
  </si>
  <si>
    <t>Wykonanie projektu wraz z wykonaniem 1 szt. badań i opracowaniem wyników badań próbnego statycznego obciążenia pali fundamentowych</t>
  </si>
  <si>
    <t>M.12.00.00 45221000-2</t>
  </si>
  <si>
    <t>ZBROJENIE</t>
  </si>
  <si>
    <t>M.12.01.02</t>
  </si>
  <si>
    <t>Stal zbrojeniowa</t>
  </si>
  <si>
    <t xml:space="preserve"> Przygotowanie i montaż zbrojenia betonu stalą klasy    A-IIIN: (3838,0 kg + 15984,4 kg + 11863,9 kg + 2276,8 kg + 1067,8 kg + 1054,7 kg)</t>
  </si>
  <si>
    <t>kg</t>
  </si>
  <si>
    <t>M.13.00.00 45221000-2</t>
  </si>
  <si>
    <t>BETON</t>
  </si>
  <si>
    <t xml:space="preserve">M.13.01.00 </t>
  </si>
  <si>
    <t>Beton konstrukcyjny</t>
  </si>
  <si>
    <t xml:space="preserve"> - klasy C30/37 wraz z deskowaniem, dowozem betonu i betonowaniem pompą: (41,2 m3+ 92,0 m3 + 70,0 m3 +20,8m3 + 21,0 m3 +8,8 m3 + 8,8 m3)</t>
  </si>
  <si>
    <t xml:space="preserve">M.13.02.00 </t>
  </si>
  <si>
    <t>Beton niekonstrukcyjny</t>
  </si>
  <si>
    <t xml:space="preserve"> - klasy C12/15 (B15) wraz z deskowaniem, dowozem betonu i betonowaniem pompą: ( 25,8 m3 + 3,0 m3 + 3,0 m3)</t>
  </si>
  <si>
    <t>M.13.03.04</t>
  </si>
  <si>
    <t>Belki prefabrykowane, sprężone, typu Kujan NG 15</t>
  </si>
  <si>
    <t xml:space="preserve"> - Wykonanie i montaż strunobetonowych prefabrykowanych belek typu Kujan NG 15</t>
  </si>
  <si>
    <t>M.18.00.00 45221000-2</t>
  </si>
  <si>
    <t>URZĄDZENIA DYLATACYJNE</t>
  </si>
  <si>
    <t>M.18.01.01</t>
  </si>
  <si>
    <t>Dylatacja bitumiczna</t>
  </si>
  <si>
    <t>Zakup i montaż dylatacji bitumicznej (bitumiczna zalewka trwale plastyczna): (2 x 7m)</t>
  </si>
  <si>
    <t>M.15.00.00 45221000-2</t>
  </si>
  <si>
    <t>IZOLACJE I NAWIERZCHNIE</t>
  </si>
  <si>
    <t>M.15.01.00</t>
  </si>
  <si>
    <t>Izolacje cienkie</t>
  </si>
  <si>
    <t>M.15.01.01</t>
  </si>
  <si>
    <t>Wykonanie izolacji bitumicznych powierzchni betonowych stykajacych się z gruntem na zimno - dwukrotnie: [ 82,0 m2 x 2  (ławy fundamentowe i ściany przyczółków) + 36,0 m2 x 2 (płyty przejściowe)]</t>
  </si>
  <si>
    <t>M.15.02.00</t>
  </si>
  <si>
    <t>Izolacje grube</t>
  </si>
  <si>
    <t xml:space="preserve">M.15.02.01 </t>
  </si>
  <si>
    <t>Wykonanie izolacji arkuszowych z papy termozgrzewalnej: (16,0 m x 9,6 m)</t>
  </si>
  <si>
    <t xml:space="preserve">M.15.03.00 </t>
  </si>
  <si>
    <t>Nawierzchnia jezdni</t>
  </si>
  <si>
    <t>M.15.03.02</t>
  </si>
  <si>
    <t>Nawierzchnia z asfaltu twardolanego - warstwa wiążąca grubości 5cm: (6,5 m x 16,0m)</t>
  </si>
  <si>
    <t>D.03.05.03</t>
  </si>
  <si>
    <t>Nawierzchnia z betonu asfaltowego - warstwa ścieralna grubości 4cm: (6,5 m x 16,0m)</t>
  </si>
  <si>
    <t>M.15.03.08</t>
  </si>
  <si>
    <t>Nawierzchnia na zabudowach chodnikowych</t>
  </si>
  <si>
    <t xml:space="preserve"> - nawierzchnia epoksydowo poliuretanowa o gr. min 4mm: (3,65m x 16,0m (płyta) + śr. 1,2m x 3,5m x 4 (skrzydła) </t>
  </si>
  <si>
    <t>M.15.03.13</t>
  </si>
  <si>
    <t>Siatki wzmacniające w nawierzchni bitumicznej</t>
  </si>
  <si>
    <t xml:space="preserve"> - Wykonanie wzmocnienia nawierzchni bitumicznej geosiatką na końcach mostu: (4m x 6,5m x 2)</t>
  </si>
  <si>
    <t>M.16.00.00 45221000-2</t>
  </si>
  <si>
    <t>ELEMENTY ODWODNIENIA</t>
  </si>
  <si>
    <t>M.16.01.11</t>
  </si>
  <si>
    <t>odwodnienie izolacji płyty pomostu</t>
  </si>
  <si>
    <t xml:space="preserve"> - sączki </t>
  </si>
  <si>
    <t xml:space="preserve">- drenaż podłużny i poprzeczny z geowłókniny i kompozycji grysu lakierowanego żywicą, geowłóknine wypuścić na 5 cm poniżej końców rurek sączków: (2 x 16,0 m + 22 x 1,5m)
</t>
  </si>
  <si>
    <t>M.19.00.00 45221000-2</t>
  </si>
  <si>
    <t>ELEMENTY ZABEZPIECZAJĄCE</t>
  </si>
  <si>
    <t xml:space="preserve">M.19.01.00 </t>
  </si>
  <si>
    <t>Elementy zabezpieczające obiektów mostowych</t>
  </si>
  <si>
    <t>M.19.01.03</t>
  </si>
  <si>
    <t>Wykonanie i montaż barieroporęczy mostowych oraz odcinków przejsciowych barier drogowych na dojazdach do mostu: (48m x 2)</t>
  </si>
  <si>
    <t>M.19.01.01</t>
  </si>
  <si>
    <t>Zakup i montaż kawężników kamiennych kotwionych 20x20cm wraz z wierceniem otworów i wklejeniem kotew na żywice epoksydową oraz krawężników drogowych zanikających: (32m x 2)</t>
  </si>
  <si>
    <t>M.20.00.00 45221000-2</t>
  </si>
  <si>
    <t xml:space="preserve"> INNE ROBOTY MOSTOWE</t>
  </si>
  <si>
    <t>M.20.01.02</t>
  </si>
  <si>
    <t>ODWODNIENIE ZASYPKI PRZYCZÓŁKA</t>
  </si>
  <si>
    <t xml:space="preserve">Wykonanie odwodnienia zasypki przyczółka </t>
  </si>
  <si>
    <t xml:space="preserve">- Ułożenie rurek drenarskich na podkładzie z betonu      C12/15' : (28m x 2)                          </t>
  </si>
  <si>
    <t xml:space="preserve">- Wykonanie podkładu pod drenaż z betonu C 12/15 : (56m x 1m x 0,1m)                          </t>
  </si>
  <si>
    <t xml:space="preserve">M.20.01.00 </t>
  </si>
  <si>
    <t>Roboty różne</t>
  </si>
  <si>
    <t>M.20.01.05</t>
  </si>
  <si>
    <t>Umocnienie powierzchniowe skarp i stożków kamieniem polnym gr. 16-20cm na podsypce cem. - piaskowej gr. 10cm</t>
  </si>
  <si>
    <t xml:space="preserve"> - umocnienie powierzchniowe stożków kostką bet. na podkladzie z "chudego" bet.: (4 x 30 m2)</t>
  </si>
  <si>
    <t xml:space="preserve"> - umocnienie podnóża stożków nasypów i skarpy - ława z betonu C12/15: (30m x 0,2m x 0,6m)</t>
  </si>
  <si>
    <t>M.20.01.07</t>
  </si>
  <si>
    <t>Zabezpieczenie antykorozyjne powierzchni betonowych</t>
  </si>
  <si>
    <t xml:space="preserve"> - zabezpieczenie antykorozyjne powierzchni strunobetonowych : (9,6m x 13,4m - spód belek Kujan NG15)</t>
  </si>
  <si>
    <t xml:space="preserve"> - zabezpieczenie antykorozyjne powierzchni żelbetowych (2 x 60 m2 - przyczółki)</t>
  </si>
  <si>
    <t>M.20.01.16</t>
  </si>
  <si>
    <t>Punkty pomiarowo - kontrolne na drogowych obiektach inżynierskich</t>
  </si>
  <si>
    <t xml:space="preserve"> - znaki wysokościowe na obiekcie</t>
  </si>
  <si>
    <t xml:space="preserve"> - stałe znaki wysokościowe w sąsiedztwie obiektu</t>
  </si>
  <si>
    <t>M.20.02.10</t>
  </si>
  <si>
    <t>Przygotowanie dna i skarp pod umocnienie</t>
  </si>
  <si>
    <t xml:space="preserve"> - oczyszczenie koryta rzeki na długości 25,5m: (15,0 m x 25,5m)</t>
  </si>
  <si>
    <t>M.20.02.01</t>
  </si>
  <si>
    <t>Umocnienie materacami siatkowo-kamiennymi</t>
  </si>
  <si>
    <t>Wykonanie umocnienie dna i skarp rzeki: (15,0 m x 25,5m)</t>
  </si>
  <si>
    <t>M.13.03.02</t>
  </si>
  <si>
    <t>SCHODY NA SKARPIE DLA OBSŁUGI</t>
  </si>
  <si>
    <t>Wykonanie prefabrykowanych schodów skarpowych wraz z balustradą zabezpieczoną antykorozyjnie: (2 x 5,5m)</t>
  </si>
  <si>
    <t>M.13.03.06</t>
  </si>
  <si>
    <t>Deski gzymsowe</t>
  </si>
  <si>
    <t xml:space="preserve">Zakup i montaż prefabrykowanych polimerowych desek gzymsowych: (2 x 23m) </t>
  </si>
  <si>
    <t>Razem część mostowa</t>
  </si>
  <si>
    <t>Odtworzenie trasy i punktów wysokościowych przy liniowych robotach ziemnych w terenie równinnym, inwentaryzacja powykonawcza</t>
  </si>
  <si>
    <t xml:space="preserve">Wykonanie podbudowy z kruszywa łamanego stabilizowanego mechanicznie 0/31,5 mm, grubość warstwy 20 cm , droga główna, zjazdy publiczne, zjazdy indywidualne z kruszywa </t>
  </si>
  <si>
    <t>KOSZTORYS OFERTOWY</t>
  </si>
  <si>
    <t>Formularz 2.2. do SIWZ</t>
  </si>
  <si>
    <t>Przebudowa obiektu mostowego w ciagu drogi powiatowej nr 3527W 
Antoniówka - Groszowice - Piotrowice wraz  z przebudową drogi (I Etap)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</si>
</sst>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zł&quot;_-;\-* #,##0.00\ &quot;zł&quot;_-;_-* &quot;-&quot;??\ &quot;zł&quot;_-;_-@_-"/>
    <numFmt numFmtId="164" formatCode="_-* #,##0.00&quot; zł&quot;_-;\-* #,##0.00&quot; zł&quot;_-;_-* \-??&quot; zł&quot;_-;_-@_-"/>
    <numFmt numFmtId="165" formatCode="\ #,##0.00&quot; zł &quot;;\-#,##0.00&quot; zł &quot;;&quot; -&quot;#&quot; zł &quot;;@\ "/>
    <numFmt numFmtId="166" formatCode="#,##0.0"/>
    <numFmt numFmtId="167" formatCode="#,##0.000"/>
    <numFmt numFmtId="168" formatCode="&quot; zł&quot;#,##0.00_);[Red]\(&quot; zł&quot;#,##0.00\)"/>
  </numFmts>
  <fonts count="59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0"/>
      <name val="Mangal"/>
      <family val="2"/>
      <charset val="238"/>
    </font>
    <font>
      <sz val="10"/>
      <name val="MS Sans Serif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name val="Times New Roman CE"/>
      <family val="1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11"/>
      <name val="Cambria"/>
      <family val="1"/>
      <charset val="238"/>
    </font>
    <font>
      <vertAlign val="superscript"/>
      <sz val="10"/>
      <name val="Cambria"/>
      <family val="1"/>
      <charset val="238"/>
    </font>
    <font>
      <b/>
      <sz val="11"/>
      <name val="Cambria"/>
      <family val="1"/>
      <charset val="238"/>
    </font>
    <font>
      <sz val="9"/>
      <name val="Cambria"/>
      <family val="1"/>
      <charset val="238"/>
    </font>
    <font>
      <sz val="11"/>
      <name val="Times New Roman CE"/>
      <charset val="238"/>
    </font>
    <font>
      <sz val="11"/>
      <name val="Calibri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5"/>
        <bgColor indexed="46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47"/>
      </patternFill>
    </fill>
    <fill>
      <patternFill patternType="solid">
        <fgColor indexed="44"/>
        <bgColor indexed="22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49"/>
      </patternFill>
    </fill>
    <fill>
      <patternFill patternType="solid">
        <fgColor indexed="11"/>
      </patternFill>
    </fill>
    <fill>
      <patternFill patternType="solid">
        <fgColor indexed="51"/>
        <bgColor indexed="13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53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50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2D050"/>
        <bgColor indexed="22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51">
    <xf numFmtId="0" fontId="0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38" borderId="1" applyNumberFormat="0" applyAlignment="0" applyProtection="0"/>
    <xf numFmtId="0" fontId="9" fillId="38" borderId="1" applyNumberFormat="0" applyAlignment="0" applyProtection="0"/>
    <xf numFmtId="0" fontId="9" fillId="38" borderId="1" applyNumberFormat="0" applyAlignment="0" applyProtection="0"/>
    <xf numFmtId="0" fontId="9" fillId="39" borderId="1" applyNumberFormat="0" applyAlignment="0" applyProtection="0"/>
    <xf numFmtId="0" fontId="10" fillId="40" borderId="2" applyNumberFormat="0" applyAlignment="0" applyProtection="0"/>
    <xf numFmtId="0" fontId="10" fillId="40" borderId="2" applyNumberFormat="0" applyAlignment="0" applyProtection="0"/>
    <xf numFmtId="0" fontId="10" fillId="40" borderId="2" applyNumberFormat="0" applyAlignment="0" applyProtection="0"/>
    <xf numFmtId="0" fontId="10" fillId="41" borderId="2" applyNumberFormat="0" applyAlignment="0" applyProtection="0"/>
    <xf numFmtId="0" fontId="11" fillId="12" borderId="1" applyNumberFormat="0" applyAlignment="0" applyProtection="0"/>
    <xf numFmtId="0" fontId="11" fillId="12" borderId="1" applyNumberFormat="0" applyAlignment="0" applyProtection="0"/>
    <xf numFmtId="0" fontId="11" fillId="12" borderId="1" applyNumberFormat="0" applyAlignment="0" applyProtection="0"/>
    <xf numFmtId="0" fontId="11" fillId="13" borderId="1" applyNumberFormat="0" applyAlignment="0" applyProtection="0"/>
    <xf numFmtId="0" fontId="12" fillId="38" borderId="3" applyNumberFormat="0" applyAlignment="0" applyProtection="0"/>
    <xf numFmtId="0" fontId="12" fillId="38" borderId="3" applyNumberFormat="0" applyAlignment="0" applyProtection="0"/>
    <xf numFmtId="0" fontId="12" fillId="38" borderId="3" applyNumberFormat="0" applyAlignment="0" applyProtection="0"/>
    <xf numFmtId="0" fontId="12" fillId="39" borderId="3" applyNumberFormat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4" fillId="0" borderId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12" borderId="1" applyNumberFormat="0" applyAlignment="0" applyProtection="0"/>
    <xf numFmtId="0" fontId="19" fillId="12" borderId="1" applyNumberFormat="0" applyAlignment="0" applyProtection="0"/>
    <xf numFmtId="0" fontId="19" fillId="12" borderId="1" applyNumberFormat="0" applyAlignment="0" applyProtection="0"/>
    <xf numFmtId="0" fontId="19" fillId="13" borderId="1" applyNumberFormat="0" applyAlignment="0" applyProtection="0"/>
    <xf numFmtId="0" fontId="20" fillId="0" borderId="7" applyNumberFormat="0" applyFill="0" applyAlignment="0" applyProtection="0"/>
    <xf numFmtId="0" fontId="21" fillId="40" borderId="2" applyNumberFormat="0" applyAlignment="0" applyProtection="0"/>
    <xf numFmtId="0" fontId="21" fillId="40" borderId="2" applyNumberFormat="0" applyAlignment="0" applyProtection="0"/>
    <xf numFmtId="0" fontId="21" fillId="40" borderId="2" applyNumberFormat="0" applyAlignment="0" applyProtection="0"/>
    <xf numFmtId="0" fontId="21" fillId="41" borderId="2" applyNumberFormat="0" applyAlignment="0" applyProtection="0"/>
    <xf numFmtId="0" fontId="22" fillId="0" borderId="7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9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9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44" borderId="8" applyNumberFormat="0" applyAlignment="0" applyProtection="0"/>
    <xf numFmtId="0" fontId="2" fillId="44" borderId="8" applyNumberFormat="0" applyAlignment="0" applyProtection="0"/>
    <xf numFmtId="0" fontId="28" fillId="44" borderId="8" applyNumberFormat="0" applyAlignment="0" applyProtection="0"/>
    <xf numFmtId="0" fontId="2" fillId="44" borderId="8" applyNumberFormat="0" applyAlignment="0" applyProtection="0"/>
    <xf numFmtId="0" fontId="2" fillId="45" borderId="8" applyNumberFormat="0" applyFont="0" applyAlignment="0" applyProtection="0"/>
    <xf numFmtId="0" fontId="2" fillId="44" borderId="8" applyNumberFormat="0" applyAlignment="0" applyProtection="0"/>
    <xf numFmtId="0" fontId="2" fillId="44" borderId="8" applyNumberFormat="0" applyAlignment="0" applyProtection="0"/>
    <xf numFmtId="0" fontId="28" fillId="44" borderId="8" applyNumberFormat="0" applyAlignment="0" applyProtection="0"/>
    <xf numFmtId="0" fontId="2" fillId="44" borderId="8" applyNumberFormat="0" applyAlignment="0" applyProtection="0"/>
    <xf numFmtId="0" fontId="2" fillId="45" borderId="8" applyNumberFormat="0" applyFont="0" applyAlignment="0" applyProtection="0"/>
    <xf numFmtId="0" fontId="2" fillId="44" borderId="8" applyNumberFormat="0" applyAlignment="0" applyProtection="0"/>
    <xf numFmtId="0" fontId="28" fillId="44" borderId="8" applyNumberFormat="0" applyAlignment="0" applyProtection="0"/>
    <xf numFmtId="0" fontId="2" fillId="44" borderId="8" applyNumberFormat="0" applyAlignment="0" applyProtection="0"/>
    <xf numFmtId="0" fontId="3" fillId="45" borderId="8" applyNumberFormat="0" applyFont="0" applyAlignment="0" applyProtection="0"/>
    <xf numFmtId="0" fontId="28" fillId="44" borderId="8" applyNumberFormat="0" applyAlignment="0" applyProtection="0"/>
    <xf numFmtId="0" fontId="2" fillId="44" borderId="8" applyNumberFormat="0" applyAlignment="0" applyProtection="0"/>
    <xf numFmtId="0" fontId="2" fillId="45" borderId="8" applyNumberFormat="0" applyFont="0" applyAlignment="0" applyProtection="0"/>
    <xf numFmtId="0" fontId="2" fillId="44" borderId="8" applyNumberFormat="0" applyAlignment="0" applyProtection="0"/>
    <xf numFmtId="0" fontId="28" fillId="44" borderId="8" applyNumberFormat="0" applyAlignment="0" applyProtection="0"/>
    <xf numFmtId="0" fontId="2" fillId="44" borderId="8" applyNumberFormat="0" applyAlignment="0" applyProtection="0"/>
    <xf numFmtId="0" fontId="3" fillId="45" borderId="8" applyNumberFormat="0" applyFont="0" applyAlignment="0" applyProtection="0"/>
    <xf numFmtId="0" fontId="28" fillId="44" borderId="8" applyNumberFormat="0" applyAlignment="0" applyProtection="0"/>
    <xf numFmtId="0" fontId="2" fillId="44" borderId="8" applyNumberFormat="0" applyAlignment="0" applyProtection="0"/>
    <xf numFmtId="0" fontId="2" fillId="45" borderId="8" applyNumberFormat="0" applyFont="0" applyAlignment="0" applyProtection="0"/>
    <xf numFmtId="0" fontId="30" fillId="38" borderId="1" applyNumberFormat="0" applyAlignment="0" applyProtection="0"/>
    <xf numFmtId="0" fontId="30" fillId="38" borderId="1" applyNumberFormat="0" applyAlignment="0" applyProtection="0"/>
    <xf numFmtId="0" fontId="30" fillId="38" borderId="1" applyNumberFormat="0" applyAlignment="0" applyProtection="0"/>
    <xf numFmtId="0" fontId="30" fillId="39" borderId="1" applyNumberFormat="0" applyAlignment="0" applyProtection="0"/>
    <xf numFmtId="0" fontId="31" fillId="38" borderId="3" applyNumberFormat="0" applyAlignment="0" applyProtection="0"/>
    <xf numFmtId="0" fontId="31" fillId="38" borderId="3" applyNumberFormat="0" applyAlignment="0" applyProtection="0"/>
    <xf numFmtId="0" fontId="31" fillId="38" borderId="3" applyNumberFormat="0" applyAlignment="0" applyProtection="0"/>
    <xf numFmtId="0" fontId="31" fillId="39" borderId="3" applyNumberFormat="0" applyAlignment="0" applyProtection="0"/>
    <xf numFmtId="9" fontId="2" fillId="0" borderId="0" applyFill="0" applyBorder="0" applyAlignment="0" applyProtection="0"/>
    <xf numFmtId="9" fontId="28" fillId="0" borderId="0" applyFill="0" applyBorder="0" applyAlignment="0" applyProtection="0"/>
    <xf numFmtId="9" fontId="2" fillId="0" borderId="0" applyFill="0" applyBorder="0" applyAlignment="0" applyProtection="0"/>
    <xf numFmtId="9" fontId="3" fillId="0" borderId="0" applyFont="0" applyFill="0" applyBorder="0" applyAlignment="0" applyProtection="0"/>
    <xf numFmtId="0" fontId="32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0">
      <alignment horizontal="justify" vertical="center"/>
    </xf>
    <xf numFmtId="0" fontId="35" fillId="0" borderId="10">
      <alignment horizontal="justify" vertical="center"/>
    </xf>
    <xf numFmtId="0" fontId="35" fillId="0" borderId="10">
      <alignment horizontal="justify" vertical="center"/>
    </xf>
    <xf numFmtId="0" fontId="46" fillId="0" borderId="11">
      <alignment horizontal="justify" vertical="center"/>
    </xf>
    <xf numFmtId="1" fontId="35" fillId="0" borderId="12">
      <alignment horizontal="center" vertical="top"/>
    </xf>
    <xf numFmtId="1" fontId="35" fillId="0" borderId="12">
      <alignment horizontal="center" vertical="top"/>
    </xf>
    <xf numFmtId="1" fontId="35" fillId="0" borderId="12">
      <alignment horizontal="center" vertical="top"/>
    </xf>
    <xf numFmtId="1" fontId="46" fillId="0" borderId="13">
      <alignment horizontal="center" vertical="top"/>
    </xf>
    <xf numFmtId="0" fontId="35" fillId="0" borderId="10">
      <alignment horizontal="center"/>
    </xf>
    <xf numFmtId="0" fontId="35" fillId="0" borderId="10">
      <alignment horizontal="center"/>
    </xf>
    <xf numFmtId="0" fontId="35" fillId="0" borderId="10">
      <alignment horizontal="center"/>
    </xf>
    <xf numFmtId="0" fontId="46" fillId="0" borderId="11">
      <alignment horizontal="center"/>
    </xf>
    <xf numFmtId="0" fontId="36" fillId="0" borderId="0" applyNumberFormat="0" applyFill="0" applyBorder="0" applyAlignment="0" applyProtection="0"/>
    <xf numFmtId="0" fontId="37" fillId="0" borderId="9" applyNumberFormat="0" applyFill="0" applyAlignment="0" applyProtection="0"/>
    <xf numFmtId="0" fontId="36" fillId="0" borderId="0" applyNumberFormat="0" applyFill="0" applyBorder="0" applyAlignment="0" applyProtection="0"/>
    <xf numFmtId="0" fontId="2" fillId="44" borderId="8" applyNumberFormat="0" applyAlignment="0" applyProtection="0"/>
    <xf numFmtId="0" fontId="28" fillId="44" borderId="8" applyNumberFormat="0" applyAlignment="0" applyProtection="0"/>
    <xf numFmtId="0" fontId="2" fillId="44" borderId="8" applyNumberFormat="0" applyAlignment="0" applyProtection="0"/>
    <xf numFmtId="0" fontId="2" fillId="45" borderId="8" applyNumberFormat="0" applyFont="0" applyAlignment="0" applyProtection="0"/>
    <xf numFmtId="164" fontId="2" fillId="0" borderId="0" applyFill="0" applyBorder="0" applyAlignment="0" applyProtection="0"/>
    <xf numFmtId="165" fontId="28" fillId="0" borderId="0" applyFill="0" applyBorder="0" applyAlignment="0" applyProtection="0"/>
    <xf numFmtId="164" fontId="2" fillId="0" borderId="0" applyFill="0" applyBorder="0" applyAlignment="0" applyProtection="0"/>
    <xf numFmtId="44" fontId="3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5" borderId="0" applyNumberFormat="0" applyBorder="0" applyAlignment="0" applyProtection="0"/>
    <xf numFmtId="44" fontId="49" fillId="0" borderId="0" applyFont="0" applyFill="0" applyBorder="0" applyAlignment="0" applyProtection="0"/>
    <xf numFmtId="9" fontId="49" fillId="0" borderId="0" applyFont="0" applyFill="0" applyBorder="0" applyAlignment="0" applyProtection="0"/>
  </cellStyleXfs>
  <cellXfs count="190">
    <xf numFmtId="0" fontId="0" fillId="0" borderId="0" xfId="0"/>
    <xf numFmtId="1" fontId="41" fillId="0" borderId="10" xfId="272" applyNumberFormat="1" applyFont="1" applyFill="1" applyBorder="1" applyAlignment="1">
      <alignment horizontal="center" vertical="center" wrapText="1"/>
    </xf>
    <xf numFmtId="0" fontId="41" fillId="46" borderId="10" xfId="272" applyFont="1" applyFill="1" applyBorder="1" applyAlignment="1">
      <alignment horizontal="center" vertical="center" wrapText="1"/>
    </xf>
    <xf numFmtId="0" fontId="41" fillId="46" borderId="10" xfId="272" applyFont="1" applyFill="1" applyBorder="1" applyAlignment="1">
      <alignment horizontal="left" vertical="center" wrapText="1"/>
    </xf>
    <xf numFmtId="4" fontId="42" fillId="46" borderId="10" xfId="261" applyNumberFormat="1" applyFont="1" applyFill="1" applyBorder="1" applyAlignment="1" applyProtection="1">
      <alignment horizontal="center" vertical="center"/>
    </xf>
    <xf numFmtId="4" fontId="40" fillId="46" borderId="10" xfId="261" applyNumberFormat="1" applyFont="1" applyFill="1" applyBorder="1" applyAlignment="1" applyProtection="1">
      <alignment horizontal="center" vertical="center"/>
    </xf>
    <xf numFmtId="0" fontId="41" fillId="46" borderId="10" xfId="261" applyFont="1" applyFill="1" applyBorder="1" applyAlignment="1">
      <alignment horizontal="center" vertical="center"/>
    </xf>
    <xf numFmtId="0" fontId="41" fillId="46" borderId="10" xfId="257" applyNumberFormat="1" applyFont="1" applyFill="1" applyBorder="1" applyAlignment="1" applyProtection="1">
      <alignment vertical="center" wrapText="1"/>
    </xf>
    <xf numFmtId="0" fontId="41" fillId="0" borderId="10" xfId="272" applyFont="1" applyFill="1" applyBorder="1" applyAlignment="1">
      <alignment horizontal="center" vertical="center"/>
    </xf>
    <xf numFmtId="0" fontId="40" fillId="0" borderId="10" xfId="272" applyFont="1" applyFill="1" applyBorder="1" applyAlignment="1">
      <alignment horizontal="left" vertical="center" wrapText="1"/>
    </xf>
    <xf numFmtId="166" fontId="40" fillId="0" borderId="10" xfId="272" applyNumberFormat="1" applyFont="1" applyFill="1" applyBorder="1" applyAlignment="1" applyProtection="1">
      <alignment horizontal="center" vertical="center" wrapText="1"/>
      <protection locked="0"/>
    </xf>
    <xf numFmtId="4" fontId="2" fillId="0" borderId="10" xfId="255" applyNumberFormat="1" applyFont="1" applyFill="1" applyBorder="1" applyAlignment="1">
      <alignment horizontal="center" vertical="center"/>
    </xf>
    <xf numFmtId="4" fontId="40" fillId="0" borderId="10" xfId="261" applyNumberFormat="1" applyFont="1" applyFill="1" applyBorder="1" applyAlignment="1" applyProtection="1">
      <alignment horizontal="center" vertical="center"/>
    </xf>
    <xf numFmtId="0" fontId="41" fillId="46" borderId="10" xfId="272" applyFont="1" applyFill="1" applyBorder="1" applyAlignment="1">
      <alignment horizontal="center" vertical="center"/>
    </xf>
    <xf numFmtId="3" fontId="40" fillId="0" borderId="10" xfId="272" applyNumberFormat="1" applyFont="1" applyFill="1" applyBorder="1" applyAlignment="1" applyProtection="1">
      <alignment horizontal="center" vertical="center" wrapText="1"/>
      <protection locked="0"/>
    </xf>
    <xf numFmtId="0" fontId="40" fillId="46" borderId="10" xfId="261" applyNumberFormat="1" applyFont="1" applyFill="1" applyBorder="1" applyAlignment="1" applyProtection="1">
      <alignment horizontal="center" vertical="center"/>
    </xf>
    <xf numFmtId="0" fontId="41" fillId="46" borderId="10" xfId="261" applyNumberFormat="1" applyFont="1" applyFill="1" applyBorder="1" applyAlignment="1" applyProtection="1">
      <alignment vertical="center" wrapText="1"/>
    </xf>
    <xf numFmtId="166" fontId="40" fillId="0" borderId="10" xfId="272" applyNumberFormat="1" applyFont="1" applyFill="1" applyBorder="1" applyAlignment="1">
      <alignment horizontal="center" vertical="center" wrapText="1"/>
    </xf>
    <xf numFmtId="4" fontId="2" fillId="0" borderId="10" xfId="255" applyNumberFormat="1" applyFont="1" applyBorder="1" applyAlignment="1">
      <alignment horizontal="center" vertical="center"/>
    </xf>
    <xf numFmtId="0" fontId="40" fillId="0" borderId="10" xfId="261" applyNumberFormat="1" applyFont="1" applyFill="1" applyBorder="1" applyAlignment="1" applyProtection="1">
      <alignment vertical="center" wrapText="1"/>
    </xf>
    <xf numFmtId="166" fontId="40" fillId="0" borderId="10" xfId="272" applyNumberFormat="1" applyFont="1" applyFill="1" applyBorder="1" applyAlignment="1">
      <alignment horizontal="left" vertical="center" wrapText="1"/>
    </xf>
    <xf numFmtId="0" fontId="40" fillId="0" borderId="10" xfId="257" applyNumberFormat="1" applyFont="1" applyFill="1" applyBorder="1" applyAlignment="1" applyProtection="1">
      <alignment vertical="center" wrapText="1"/>
    </xf>
    <xf numFmtId="0" fontId="40" fillId="0" borderId="10" xfId="272" applyFont="1" applyFill="1" applyBorder="1" applyAlignment="1">
      <alignment horizontal="center" vertical="center"/>
    </xf>
    <xf numFmtId="0" fontId="41" fillId="46" borderId="10" xfId="268" applyNumberFormat="1" applyFont="1" applyFill="1" applyBorder="1" applyAlignment="1" applyProtection="1">
      <alignment horizontal="center" vertical="center"/>
    </xf>
    <xf numFmtId="0" fontId="41" fillId="0" borderId="10" xfId="268" applyFont="1" applyFill="1" applyBorder="1" applyAlignment="1">
      <alignment horizontal="center" vertical="center"/>
    </xf>
    <xf numFmtId="0" fontId="40" fillId="0" borderId="10" xfId="268" applyNumberFormat="1" applyFont="1" applyFill="1" applyBorder="1" applyAlignment="1" applyProtection="1">
      <alignment vertical="center" wrapText="1"/>
    </xf>
    <xf numFmtId="166" fontId="40" fillId="0" borderId="10" xfId="268" applyNumberFormat="1" applyFont="1" applyFill="1" applyBorder="1" applyAlignment="1">
      <alignment horizontal="center" vertical="center" wrapText="1"/>
    </xf>
    <xf numFmtId="0" fontId="41" fillId="46" borderId="10" xfId="268" applyFont="1" applyFill="1" applyBorder="1" applyAlignment="1">
      <alignment horizontal="center" vertical="center"/>
    </xf>
    <xf numFmtId="0" fontId="41" fillId="46" borderId="10" xfId="268" applyNumberFormat="1" applyFont="1" applyFill="1" applyBorder="1" applyAlignment="1" applyProtection="1">
      <alignment vertical="center" wrapText="1"/>
    </xf>
    <xf numFmtId="0" fontId="41" fillId="46" borderId="10" xfId="261" applyNumberFormat="1" applyFont="1" applyFill="1" applyBorder="1" applyAlignment="1" applyProtection="1">
      <alignment horizontal="center" vertical="center"/>
    </xf>
    <xf numFmtId="0" fontId="41" fillId="46" borderId="10" xfId="272" applyFont="1" applyFill="1" applyBorder="1" applyAlignment="1" applyProtection="1">
      <alignment horizontal="center" vertical="center" wrapText="1"/>
      <protection locked="0"/>
    </xf>
    <xf numFmtId="0" fontId="41" fillId="46" borderId="10" xfId="261" applyFont="1" applyFill="1" applyBorder="1" applyAlignment="1">
      <alignment vertical="center" wrapText="1"/>
    </xf>
    <xf numFmtId="0" fontId="40" fillId="0" borderId="10" xfId="261" applyNumberFormat="1" applyFont="1" applyFill="1" applyBorder="1" applyAlignment="1" applyProtection="1">
      <alignment horizontal="center" vertical="center"/>
    </xf>
    <xf numFmtId="166" fontId="40" fillId="0" borderId="10" xfId="268" applyNumberFormat="1" applyFont="1" applyFill="1" applyBorder="1" applyAlignment="1">
      <alignment horizontal="left" vertical="center" wrapText="1"/>
    </xf>
    <xf numFmtId="166" fontId="41" fillId="46" borderId="10" xfId="268" applyNumberFormat="1" applyFont="1" applyFill="1" applyBorder="1" applyAlignment="1">
      <alignment horizontal="left" vertical="center" wrapText="1"/>
    </xf>
    <xf numFmtId="166" fontId="41" fillId="46" borderId="10" xfId="272" applyNumberFormat="1" applyFont="1" applyFill="1" applyBorder="1" applyAlignment="1" applyProtection="1">
      <alignment horizontal="left" vertical="center" wrapText="1"/>
      <protection locked="0"/>
    </xf>
    <xf numFmtId="0" fontId="40" fillId="0" borderId="10" xfId="255" applyFont="1" applyBorder="1" applyAlignment="1">
      <alignment horizontal="center" vertical="center"/>
    </xf>
    <xf numFmtId="0" fontId="40" fillId="0" borderId="10" xfId="255" applyFont="1" applyBorder="1" applyAlignment="1">
      <alignment horizontal="left" vertical="center" wrapText="1"/>
    </xf>
    <xf numFmtId="0" fontId="45" fillId="46" borderId="10" xfId="272" applyFont="1" applyFill="1" applyBorder="1" applyAlignment="1">
      <alignment horizontal="center" vertical="center" wrapText="1"/>
    </xf>
    <xf numFmtId="0" fontId="41" fillId="0" borderId="10" xfId="255" applyFont="1" applyFill="1" applyBorder="1" applyAlignment="1">
      <alignment horizontal="center" vertical="center"/>
    </xf>
    <xf numFmtId="0" fontId="45" fillId="46" borderId="10" xfId="261" applyNumberFormat="1" applyFont="1" applyFill="1" applyBorder="1" applyAlignment="1" applyProtection="1">
      <alignment horizontal="center" vertical="center"/>
    </xf>
    <xf numFmtId="0" fontId="45" fillId="0" borderId="10" xfId="257" applyNumberFormat="1" applyFont="1" applyFill="1" applyBorder="1" applyAlignment="1" applyProtection="1">
      <alignment horizontal="center" vertical="center"/>
    </xf>
    <xf numFmtId="0" fontId="45" fillId="46" borderId="10" xfId="268" applyNumberFormat="1" applyFont="1" applyFill="1" applyBorder="1" applyAlignment="1" applyProtection="1">
      <alignment horizontal="center" vertical="center"/>
    </xf>
    <xf numFmtId="0" fontId="45" fillId="0" borderId="10" xfId="268" applyNumberFormat="1" applyFont="1" applyFill="1" applyBorder="1" applyAlignment="1" applyProtection="1">
      <alignment horizontal="center" vertical="center"/>
    </xf>
    <xf numFmtId="3" fontId="45" fillId="46" borderId="10" xfId="272" applyNumberFormat="1" applyFont="1" applyFill="1" applyBorder="1" applyAlignment="1" applyProtection="1">
      <alignment horizontal="center" vertical="center" wrapText="1"/>
      <protection locked="0"/>
    </xf>
    <xf numFmtId="3" fontId="45" fillId="0" borderId="10" xfId="272" applyNumberFormat="1" applyFont="1" applyFill="1" applyBorder="1" applyAlignment="1" applyProtection="1">
      <alignment horizontal="center" vertical="center" wrapText="1"/>
      <protection locked="0"/>
    </xf>
    <xf numFmtId="0" fontId="45" fillId="0" borderId="10" xfId="261" applyNumberFormat="1" applyFont="1" applyFill="1" applyBorder="1" applyAlignment="1" applyProtection="1">
      <alignment horizontal="center" vertical="center"/>
    </xf>
    <xf numFmtId="0" fontId="45" fillId="46" borderId="10" xfId="268" applyFont="1" applyFill="1" applyBorder="1" applyAlignment="1">
      <alignment horizontal="center" vertical="center" wrapText="1"/>
    </xf>
    <xf numFmtId="0" fontId="45" fillId="46" borderId="10" xfId="261" applyFont="1" applyFill="1" applyBorder="1" applyAlignment="1">
      <alignment horizontal="center" vertical="center"/>
    </xf>
    <xf numFmtId="0" fontId="45" fillId="0" borderId="10" xfId="261" applyFont="1" applyFill="1" applyBorder="1" applyAlignment="1">
      <alignment horizontal="center" vertical="center"/>
    </xf>
    <xf numFmtId="0" fontId="45" fillId="0" borderId="10" xfId="264" applyFont="1" applyFill="1" applyBorder="1" applyAlignment="1">
      <alignment horizontal="center" vertical="center"/>
    </xf>
    <xf numFmtId="0" fontId="45" fillId="46" borderId="10" xfId="258" applyNumberFormat="1" applyFont="1" applyFill="1" applyBorder="1" applyAlignment="1" applyProtection="1">
      <alignment horizontal="center" vertical="center"/>
    </xf>
    <xf numFmtId="0" fontId="45" fillId="0" borderId="10" xfId="258" applyNumberFormat="1" applyFont="1" applyFill="1" applyBorder="1" applyAlignment="1" applyProtection="1">
      <alignment horizontal="center" vertical="center"/>
    </xf>
    <xf numFmtId="0" fontId="41" fillId="46" borderId="10" xfId="255" applyFont="1" applyFill="1" applyBorder="1" applyAlignment="1">
      <alignment horizontal="center" vertical="center"/>
    </xf>
    <xf numFmtId="0" fontId="45" fillId="46" borderId="10" xfId="255" applyFont="1" applyFill="1" applyBorder="1" applyAlignment="1">
      <alignment horizontal="center" vertical="center"/>
    </xf>
    <xf numFmtId="1" fontId="40" fillId="0" borderId="10" xfId="272" applyNumberFormat="1" applyFont="1" applyFill="1" applyBorder="1" applyAlignment="1">
      <alignment horizontal="center" vertical="center" wrapText="1"/>
    </xf>
    <xf numFmtId="0" fontId="41" fillId="46" borderId="10" xfId="268" applyFont="1" applyFill="1" applyBorder="1" applyAlignment="1">
      <alignment vertical="center" wrapText="1"/>
    </xf>
    <xf numFmtId="0" fontId="45" fillId="46" borderId="10" xfId="264" applyNumberFormat="1" applyFont="1" applyFill="1" applyBorder="1" applyAlignment="1" applyProtection="1">
      <alignment horizontal="center" vertical="center"/>
    </xf>
    <xf numFmtId="0" fontId="45" fillId="0" borderId="10" xfId="264" applyNumberFormat="1" applyFont="1" applyFill="1" applyBorder="1" applyAlignment="1" applyProtection="1">
      <alignment horizontal="center" vertical="center"/>
    </xf>
    <xf numFmtId="0" fontId="45" fillId="0" borderId="10" xfId="268" applyFont="1" applyFill="1" applyBorder="1" applyAlignment="1">
      <alignment horizontal="center" vertical="center" wrapText="1"/>
    </xf>
    <xf numFmtId="0" fontId="45" fillId="46" borderId="10" xfId="264" applyFont="1" applyFill="1" applyBorder="1" applyAlignment="1">
      <alignment horizontal="center" vertical="center"/>
    </xf>
    <xf numFmtId="0" fontId="45" fillId="46" borderId="10" xfId="254" applyFont="1" applyFill="1" applyBorder="1" applyAlignment="1">
      <alignment horizontal="center" vertical="center"/>
    </xf>
    <xf numFmtId="0" fontId="45" fillId="0" borderId="10" xfId="254" applyFont="1" applyFill="1" applyBorder="1" applyAlignment="1">
      <alignment horizontal="center" vertical="center"/>
    </xf>
    <xf numFmtId="0" fontId="40" fillId="0" borderId="10" xfId="261" applyFont="1" applyFill="1" applyBorder="1" applyAlignment="1">
      <alignment horizontal="left" vertical="center" wrapText="1"/>
    </xf>
    <xf numFmtId="0" fontId="41" fillId="46" borderId="10" xfId="261" applyNumberFormat="1" applyFont="1" applyFill="1" applyBorder="1" applyAlignment="1" applyProtection="1">
      <alignment horizontal="left" vertical="center" wrapText="1"/>
    </xf>
    <xf numFmtId="0" fontId="45" fillId="0" borderId="10" xfId="272" applyFont="1" applyFill="1" applyBorder="1" applyAlignment="1">
      <alignment horizontal="center" vertical="center" wrapText="1"/>
    </xf>
    <xf numFmtId="4" fontId="47" fillId="0" borderId="0" xfId="0" applyNumberFormat="1" applyFont="1" applyAlignment="1">
      <alignment horizontal="center" vertical="center"/>
    </xf>
    <xf numFmtId="4" fontId="1" fillId="0" borderId="11" xfId="0" applyNumberFormat="1" applyFont="1" applyBorder="1"/>
    <xf numFmtId="0" fontId="0" fillId="0" borderId="0" xfId="0" applyAlignment="1">
      <alignment horizontal="center" vertical="center"/>
    </xf>
    <xf numFmtId="0" fontId="47" fillId="0" borderId="0" xfId="0" applyFont="1" applyAlignment="1">
      <alignment horizontal="center" vertical="center"/>
    </xf>
    <xf numFmtId="167" fontId="2" fillId="0" borderId="10" xfId="255" applyNumberFormat="1" applyFont="1" applyFill="1" applyBorder="1" applyAlignment="1">
      <alignment horizontal="center" vertical="center"/>
    </xf>
    <xf numFmtId="4" fontId="2" fillId="47" borderId="10" xfId="255" applyNumberFormat="1" applyFont="1" applyFill="1" applyBorder="1" applyAlignment="1">
      <alignment horizontal="center" vertical="center"/>
    </xf>
    <xf numFmtId="0" fontId="50" fillId="48" borderId="11" xfId="0" applyFont="1" applyFill="1" applyBorder="1" applyAlignment="1">
      <alignment horizontal="center" vertical="top"/>
    </xf>
    <xf numFmtId="0" fontId="50" fillId="48" borderId="17" xfId="0" applyFont="1" applyFill="1" applyBorder="1" applyAlignment="1">
      <alignment horizontal="center" vertical="top"/>
    </xf>
    <xf numFmtId="4" fontId="50" fillId="48" borderId="11" xfId="0" applyNumberFormat="1" applyFont="1" applyFill="1" applyBorder="1" applyAlignment="1">
      <alignment horizontal="right" vertical="top"/>
    </xf>
    <xf numFmtId="0" fontId="50" fillId="48" borderId="11" xfId="0" applyFont="1" applyFill="1" applyBorder="1" applyAlignment="1">
      <alignment horizontal="left" vertical="top"/>
    </xf>
    <xf numFmtId="0" fontId="52" fillId="0" borderId="11" xfId="0" applyFont="1" applyBorder="1" applyAlignment="1">
      <alignment horizontal="center" vertical="top"/>
    </xf>
    <xf numFmtId="0" fontId="54" fillId="0" borderId="17" xfId="262" applyNumberFormat="1" applyFont="1" applyFill="1" applyBorder="1" applyAlignment="1" applyProtection="1">
      <alignment horizontal="left" vertical="top" wrapText="1"/>
    </xf>
    <xf numFmtId="0" fontId="54" fillId="0" borderId="11" xfId="262" applyNumberFormat="1" applyFont="1" applyFill="1" applyBorder="1" applyAlignment="1" applyProtection="1">
      <alignment vertical="center" wrapText="1"/>
    </xf>
    <xf numFmtId="0" fontId="2" fillId="0" borderId="0" xfId="0" applyFont="1"/>
    <xf numFmtId="0" fontId="52" fillId="0" borderId="11" xfId="0" applyFont="1" applyFill="1" applyBorder="1" applyAlignment="1">
      <alignment horizontal="left" vertical="top" wrapText="1"/>
    </xf>
    <xf numFmtId="4" fontId="52" fillId="0" borderId="11" xfId="271" applyNumberFormat="1" applyFont="1" applyFill="1" applyBorder="1" applyAlignment="1">
      <alignment horizontal="center" vertical="center"/>
    </xf>
    <xf numFmtId="0" fontId="52" fillId="0" borderId="17" xfId="271" applyFont="1" applyFill="1" applyBorder="1" applyAlignment="1">
      <alignment horizontal="left" vertical="top"/>
    </xf>
    <xf numFmtId="0" fontId="52" fillId="0" borderId="11" xfId="271" applyFont="1" applyFill="1" applyBorder="1" applyAlignment="1">
      <alignment horizontal="left" vertical="center" wrapText="1"/>
    </xf>
    <xf numFmtId="0" fontId="54" fillId="0" borderId="17" xfId="0" applyFont="1" applyFill="1" applyBorder="1" applyAlignment="1">
      <alignment horizontal="left" vertical="top" wrapText="1"/>
    </xf>
    <xf numFmtId="0" fontId="52" fillId="0" borderId="11" xfId="262" quotePrefix="1" applyFont="1" applyBorder="1" applyAlignment="1">
      <alignment vertical="center" wrapText="1"/>
    </xf>
    <xf numFmtId="0" fontId="52" fillId="0" borderId="11" xfId="0" applyFont="1" applyFill="1" applyBorder="1" applyAlignment="1">
      <alignment horizontal="center" vertical="top" wrapText="1"/>
    </xf>
    <xf numFmtId="0" fontId="52" fillId="0" borderId="17" xfId="271" applyFont="1" applyBorder="1" applyAlignment="1">
      <alignment horizontal="left" vertical="top"/>
    </xf>
    <xf numFmtId="0" fontId="52" fillId="0" borderId="17" xfId="271" applyFont="1" applyBorder="1" applyAlignment="1">
      <alignment vertical="center"/>
    </xf>
    <xf numFmtId="0" fontId="52" fillId="0" borderId="11" xfId="271" applyFont="1" applyBorder="1" applyAlignment="1">
      <alignment vertical="center" wrapText="1"/>
    </xf>
    <xf numFmtId="0" fontId="52" fillId="0" borderId="17" xfId="271" applyFont="1" applyBorder="1" applyAlignment="1">
      <alignment vertical="center" wrapText="1"/>
    </xf>
    <xf numFmtId="0" fontId="52" fillId="0" borderId="17" xfId="0" applyFont="1" applyFill="1" applyBorder="1" applyAlignment="1">
      <alignment horizontal="left" vertical="top" wrapText="1"/>
    </xf>
    <xf numFmtId="0" fontId="52" fillId="0" borderId="11" xfId="271" applyFont="1" applyBorder="1" applyAlignment="1">
      <alignment horizontal="center" vertical="top"/>
    </xf>
    <xf numFmtId="0" fontId="52" fillId="0" borderId="11" xfId="262" applyFont="1" applyBorder="1" applyAlignment="1">
      <alignment horizontal="center" vertical="top"/>
    </xf>
    <xf numFmtId="0" fontId="52" fillId="0" borderId="11" xfId="262" applyFont="1" applyBorder="1" applyAlignment="1">
      <alignment vertical="center" wrapText="1"/>
    </xf>
    <xf numFmtId="0" fontId="52" fillId="0" borderId="17" xfId="262" applyFont="1" applyFill="1" applyBorder="1" applyAlignment="1">
      <alignment horizontal="left" vertical="top"/>
    </xf>
    <xf numFmtId="0" fontId="52" fillId="0" borderId="11" xfId="262" applyFont="1" applyFill="1" applyBorder="1" applyAlignment="1">
      <alignment horizontal="center" vertical="top"/>
    </xf>
    <xf numFmtId="0" fontId="52" fillId="0" borderId="17" xfId="262" applyFont="1" applyBorder="1" applyAlignment="1">
      <alignment horizontal="left" vertical="top"/>
    </xf>
    <xf numFmtId="0" fontId="41" fillId="49" borderId="10" xfId="261" applyNumberFormat="1" applyFont="1" applyFill="1" applyBorder="1" applyAlignment="1" applyProtection="1">
      <alignment vertical="center" wrapText="1"/>
    </xf>
    <xf numFmtId="0" fontId="51" fillId="50" borderId="11" xfId="0" applyFont="1" applyFill="1" applyBorder="1" applyAlignment="1">
      <alignment horizontal="center" vertical="top" wrapText="1"/>
    </xf>
    <xf numFmtId="0" fontId="52" fillId="50" borderId="17" xfId="262" applyNumberFormat="1" applyFont="1" applyFill="1" applyBorder="1" applyAlignment="1" applyProtection="1">
      <alignment horizontal="left" vertical="top" wrapText="1"/>
    </xf>
    <xf numFmtId="0" fontId="51" fillId="50" borderId="11" xfId="0" applyFont="1" applyFill="1" applyBorder="1" applyAlignment="1">
      <alignment horizontal="left" vertical="top" wrapText="1"/>
    </xf>
    <xf numFmtId="4" fontId="53" fillId="50" borderId="11" xfId="262" applyNumberFormat="1" applyFont="1" applyFill="1" applyBorder="1" applyAlignment="1" applyProtection="1">
      <alignment horizontal="center" vertical="center"/>
    </xf>
    <xf numFmtId="0" fontId="52" fillId="50" borderId="11" xfId="262" applyNumberFormat="1" applyFont="1" applyFill="1" applyBorder="1" applyAlignment="1" applyProtection="1">
      <alignment horizontal="center" vertical="top" wrapText="1"/>
    </xf>
    <xf numFmtId="0" fontId="52" fillId="50" borderId="11" xfId="262" applyNumberFormat="1" applyFont="1" applyFill="1" applyBorder="1" applyAlignment="1" applyProtection="1">
      <alignment vertical="center" wrapText="1"/>
    </xf>
    <xf numFmtId="4" fontId="52" fillId="50" borderId="11" xfId="262" applyNumberFormat="1" applyFont="1" applyFill="1" applyBorder="1" applyAlignment="1" applyProtection="1">
      <alignment horizontal="center" vertical="center"/>
    </xf>
    <xf numFmtId="4" fontId="51" fillId="50" borderId="11" xfId="0" applyNumberFormat="1" applyFont="1" applyFill="1" applyBorder="1" applyAlignment="1">
      <alignment horizontal="center" vertical="top" wrapText="1"/>
    </xf>
    <xf numFmtId="4" fontId="54" fillId="50" borderId="11" xfId="0" applyNumberFormat="1" applyFont="1" applyFill="1" applyBorder="1" applyAlignment="1">
      <alignment horizontal="center" vertical="top" wrapText="1"/>
    </xf>
    <xf numFmtId="4" fontId="52" fillId="50" borderId="11" xfId="0" applyNumberFormat="1" applyFont="1" applyFill="1" applyBorder="1" applyAlignment="1">
      <alignment horizontal="right" vertical="top" wrapText="1"/>
    </xf>
    <xf numFmtId="0" fontId="52" fillId="50" borderId="11" xfId="262" applyFont="1" applyFill="1" applyBorder="1" applyAlignment="1">
      <alignment horizontal="center" vertical="top" wrapText="1"/>
    </xf>
    <xf numFmtId="0" fontId="52" fillId="50" borderId="17" xfId="262" applyFont="1" applyFill="1" applyBorder="1" applyAlignment="1">
      <alignment vertical="top" wrapText="1"/>
    </xf>
    <xf numFmtId="0" fontId="52" fillId="50" borderId="11" xfId="271" applyFont="1" applyFill="1" applyBorder="1" applyAlignment="1">
      <alignment vertical="center" wrapText="1"/>
    </xf>
    <xf numFmtId="0" fontId="52" fillId="50" borderId="11" xfId="271" applyNumberFormat="1" applyFont="1" applyFill="1" applyBorder="1" applyAlignment="1" applyProtection="1">
      <alignment horizontal="center" vertical="top"/>
    </xf>
    <xf numFmtId="0" fontId="52" fillId="50" borderId="17" xfId="271" applyNumberFormat="1" applyFont="1" applyFill="1" applyBorder="1" applyAlignment="1" applyProtection="1">
      <alignment horizontal="left" vertical="top" wrapText="1"/>
    </xf>
    <xf numFmtId="0" fontId="52" fillId="50" borderId="11" xfId="271" applyNumberFormat="1" applyFont="1" applyFill="1" applyBorder="1" applyAlignment="1" applyProtection="1">
      <alignment horizontal="left" vertical="center"/>
    </xf>
    <xf numFmtId="4" fontId="52" fillId="50" borderId="11" xfId="271" applyNumberFormat="1" applyFont="1" applyFill="1" applyBorder="1" applyAlignment="1" applyProtection="1">
      <alignment horizontal="center" vertical="center"/>
    </xf>
    <xf numFmtId="0" fontId="52" fillId="50" borderId="17" xfId="271" applyNumberFormat="1" applyFont="1" applyFill="1" applyBorder="1" applyAlignment="1" applyProtection="1">
      <alignment horizontal="left" vertical="top"/>
    </xf>
    <xf numFmtId="0" fontId="52" fillId="50" borderId="11" xfId="271" applyNumberFormat="1" applyFont="1" applyFill="1" applyBorder="1" applyAlignment="1" applyProtection="1">
      <alignment horizontal="left" vertical="top"/>
    </xf>
    <xf numFmtId="0" fontId="52" fillId="0" borderId="11" xfId="262" applyFont="1" applyBorder="1" applyAlignment="1">
      <alignment horizontal="center" vertical="top" wrapText="1"/>
    </xf>
    <xf numFmtId="0" fontId="52" fillId="0" borderId="17" xfId="262" applyFont="1" applyBorder="1" applyAlignment="1">
      <alignment vertical="center" wrapText="1"/>
    </xf>
    <xf numFmtId="0" fontId="52" fillId="47" borderId="17" xfId="262" applyNumberFormat="1" applyFont="1" applyFill="1" applyBorder="1" applyAlignment="1" applyProtection="1">
      <alignment horizontal="left" vertical="top" wrapText="1"/>
    </xf>
    <xf numFmtId="0" fontId="52" fillId="47" borderId="11" xfId="262" applyNumberFormat="1" applyFont="1" applyFill="1" applyBorder="1" applyAlignment="1" applyProtection="1">
      <alignment vertical="center" wrapText="1"/>
    </xf>
    <xf numFmtId="4" fontId="53" fillId="50" borderId="11" xfId="271" applyNumberFormat="1" applyFont="1" applyFill="1" applyBorder="1" applyAlignment="1">
      <alignment horizontal="center" vertical="center"/>
    </xf>
    <xf numFmtId="9" fontId="53" fillId="50" borderId="11" xfId="350" applyFont="1" applyFill="1" applyBorder="1" applyAlignment="1">
      <alignment horizontal="center" vertical="center"/>
    </xf>
    <xf numFmtId="4" fontId="53" fillId="50" borderId="11" xfId="271" applyNumberFormat="1" applyFont="1" applyFill="1" applyBorder="1" applyAlignment="1" applyProtection="1">
      <alignment horizontal="center" vertical="center"/>
    </xf>
    <xf numFmtId="0" fontId="52" fillId="50" borderId="17" xfId="271" applyNumberFormat="1" applyFont="1" applyFill="1" applyBorder="1" applyAlignment="1" applyProtection="1">
      <alignment vertical="center"/>
    </xf>
    <xf numFmtId="0" fontId="52" fillId="50" borderId="11" xfId="271" applyNumberFormat="1" applyFont="1" applyFill="1" applyBorder="1" applyAlignment="1" applyProtection="1">
      <alignment vertical="center"/>
    </xf>
    <xf numFmtId="0" fontId="51" fillId="50" borderId="17" xfId="0" applyFont="1" applyFill="1" applyBorder="1" applyAlignment="1">
      <alignment horizontal="left" vertical="top" wrapText="1"/>
    </xf>
    <xf numFmtId="168" fontId="53" fillId="50" borderId="11" xfId="349" applyNumberFormat="1" applyFont="1" applyFill="1" applyBorder="1" applyAlignment="1" applyProtection="1">
      <alignment horizontal="center" vertical="center"/>
    </xf>
    <xf numFmtId="0" fontId="52" fillId="50" borderId="11" xfId="262" applyFont="1" applyFill="1" applyBorder="1" applyAlignment="1">
      <alignment horizontal="center" vertical="top"/>
    </xf>
    <xf numFmtId="0" fontId="52" fillId="50" borderId="17" xfId="262" applyFont="1" applyFill="1" applyBorder="1" applyAlignment="1">
      <alignment vertical="center" wrapText="1"/>
    </xf>
    <xf numFmtId="0" fontId="52" fillId="50" borderId="11" xfId="271" applyNumberFormat="1" applyFont="1" applyFill="1" applyBorder="1" applyAlignment="1" applyProtection="1">
      <alignment vertical="center" wrapText="1"/>
    </xf>
    <xf numFmtId="0" fontId="52" fillId="50" borderId="11" xfId="262" applyNumberFormat="1" applyFont="1" applyFill="1" applyBorder="1" applyAlignment="1" applyProtection="1">
      <alignment horizontal="center" vertical="top"/>
    </xf>
    <xf numFmtId="0" fontId="52" fillId="50" borderId="11" xfId="262" applyNumberFormat="1" applyFont="1" applyFill="1" applyBorder="1" applyAlignment="1" applyProtection="1">
      <alignment vertical="center"/>
    </xf>
    <xf numFmtId="0" fontId="52" fillId="50" borderId="17" xfId="262" applyFont="1" applyFill="1" applyBorder="1" applyAlignment="1">
      <alignment horizontal="left" vertical="top"/>
    </xf>
    <xf numFmtId="0" fontId="52" fillId="50" borderId="11" xfId="262" applyFont="1" applyFill="1" applyBorder="1" applyAlignment="1">
      <alignment vertical="center" wrapText="1"/>
    </xf>
    <xf numFmtId="0" fontId="53" fillId="50" borderId="17" xfId="262" applyNumberFormat="1" applyFont="1" applyFill="1" applyBorder="1" applyAlignment="1" applyProtection="1">
      <alignment horizontal="left" vertical="top" wrapText="1"/>
    </xf>
    <xf numFmtId="0" fontId="53" fillId="50" borderId="11" xfId="262" applyNumberFormat="1" applyFont="1" applyFill="1" applyBorder="1" applyAlignment="1" applyProtection="1">
      <alignment horizontal="left" vertical="center"/>
    </xf>
    <xf numFmtId="4" fontId="53" fillId="0" borderId="11" xfId="271" applyNumberFormat="1" applyFont="1" applyFill="1" applyBorder="1" applyAlignment="1">
      <alignment horizontal="center" vertical="center"/>
    </xf>
    <xf numFmtId="4" fontId="2" fillId="0" borderId="11" xfId="271" applyNumberFormat="1" applyFont="1" applyFill="1" applyBorder="1" applyAlignment="1">
      <alignment horizontal="center" vertical="center"/>
    </xf>
    <xf numFmtId="4" fontId="2" fillId="0" borderId="11" xfId="262" quotePrefix="1" applyNumberFormat="1" applyFont="1" applyFill="1" applyBorder="1" applyAlignment="1" applyProtection="1">
      <alignment horizontal="center" vertical="center"/>
    </xf>
    <xf numFmtId="4" fontId="2" fillId="0" borderId="11" xfId="262" applyNumberFormat="1" applyFont="1" applyBorder="1" applyAlignment="1">
      <alignment horizontal="center" vertical="center"/>
    </xf>
    <xf numFmtId="4" fontId="2" fillId="0" borderId="11" xfId="0" applyNumberFormat="1" applyFont="1" applyFill="1" applyBorder="1" applyAlignment="1">
      <alignment horizontal="center" vertical="top" wrapText="1"/>
    </xf>
    <xf numFmtId="4" fontId="53" fillId="0" borderId="11" xfId="262" applyNumberFormat="1" applyFont="1" applyBorder="1" applyAlignment="1">
      <alignment horizontal="center" vertical="center"/>
    </xf>
    <xf numFmtId="0" fontId="53" fillId="50" borderId="11" xfId="271" applyNumberFormat="1" applyFont="1" applyFill="1" applyBorder="1" applyAlignment="1" applyProtection="1">
      <alignment horizontal="center" vertical="top"/>
    </xf>
    <xf numFmtId="4" fontId="50" fillId="50" borderId="11" xfId="0" applyNumberFormat="1" applyFont="1" applyFill="1" applyBorder="1" applyAlignment="1">
      <alignment horizontal="center" vertical="top" wrapText="1"/>
    </xf>
    <xf numFmtId="4" fontId="2" fillId="50" borderId="11" xfId="0" applyNumberFormat="1" applyFont="1" applyFill="1" applyBorder="1" applyAlignment="1">
      <alignment horizontal="center" vertical="top" wrapText="1"/>
    </xf>
    <xf numFmtId="4" fontId="53" fillId="50" borderId="11" xfId="0" applyNumberFormat="1" applyFont="1" applyFill="1" applyBorder="1" applyAlignment="1">
      <alignment horizontal="right" vertical="top" wrapText="1"/>
    </xf>
    <xf numFmtId="4" fontId="53" fillId="50" borderId="11" xfId="262" applyNumberFormat="1" applyFont="1" applyFill="1" applyBorder="1" applyAlignment="1">
      <alignment horizontal="center" vertical="center"/>
    </xf>
    <xf numFmtId="0" fontId="53" fillId="0" borderId="11" xfId="262" applyFont="1" applyBorder="1" applyAlignment="1">
      <alignment vertical="center" wrapText="1"/>
    </xf>
    <xf numFmtId="4" fontId="2" fillId="0" borderId="11" xfId="262" applyNumberFormat="1" applyFont="1" applyFill="1" applyBorder="1" applyAlignment="1" applyProtection="1">
      <alignment horizontal="center" vertical="center"/>
    </xf>
    <xf numFmtId="4" fontId="2" fillId="0" borderId="11" xfId="271" applyNumberFormat="1" applyFont="1" applyBorder="1" applyAlignment="1">
      <alignment horizontal="center" vertical="center"/>
    </xf>
    <xf numFmtId="4" fontId="2" fillId="0" borderId="11" xfId="262" applyNumberFormat="1" applyFont="1" applyFill="1" applyBorder="1" applyAlignment="1">
      <alignment horizontal="center" vertical="center"/>
    </xf>
    <xf numFmtId="4" fontId="2" fillId="47" borderId="11" xfId="262" applyNumberFormat="1" applyFont="1" applyFill="1" applyBorder="1" applyAlignment="1" applyProtection="1">
      <alignment horizontal="center" vertical="center"/>
    </xf>
    <xf numFmtId="4" fontId="2" fillId="47" borderId="11" xfId="262" quotePrefix="1" applyNumberFormat="1" applyFont="1" applyFill="1" applyBorder="1" applyAlignment="1" applyProtection="1">
      <alignment horizontal="center" vertical="center"/>
    </xf>
    <xf numFmtId="4" fontId="55" fillId="0" borderId="11" xfId="0" applyNumberFormat="1" applyFont="1" applyBorder="1"/>
    <xf numFmtId="0" fontId="56" fillId="0" borderId="0" xfId="0" applyFont="1"/>
    <xf numFmtId="0" fontId="41" fillId="0" borderId="16" xfId="272" applyFont="1" applyFill="1" applyBorder="1" applyAlignment="1">
      <alignment horizontal="center" vertical="center" wrapText="1"/>
    </xf>
    <xf numFmtId="0" fontId="40" fillId="0" borderId="16" xfId="272" applyFont="1" applyFill="1" applyBorder="1" applyAlignment="1">
      <alignment horizontal="center" vertical="center" wrapText="1"/>
    </xf>
    <xf numFmtId="4" fontId="41" fillId="0" borderId="16" xfId="272" applyNumberFormat="1" applyFont="1" applyFill="1" applyBorder="1" applyAlignment="1">
      <alignment horizontal="center" vertical="center" wrapText="1"/>
    </xf>
    <xf numFmtId="4" fontId="41" fillId="0" borderId="16" xfId="261" applyNumberFormat="1" applyFont="1" applyFill="1" applyBorder="1" applyAlignment="1" applyProtection="1">
      <alignment horizontal="center" vertical="center" wrapText="1"/>
    </xf>
    <xf numFmtId="4" fontId="44" fillId="0" borderId="16" xfId="261" applyNumberFormat="1" applyFont="1" applyFill="1" applyBorder="1" applyAlignment="1" applyProtection="1">
      <alignment horizontal="center" vertical="center"/>
    </xf>
    <xf numFmtId="0" fontId="58" fillId="0" borderId="26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7" fillId="0" borderId="28" xfId="0" applyFont="1" applyBorder="1" applyAlignment="1">
      <alignment horizontal="center"/>
    </xf>
    <xf numFmtId="0" fontId="57" fillId="0" borderId="29" xfId="0" applyFont="1" applyBorder="1" applyAlignment="1">
      <alignment horizontal="center"/>
    </xf>
    <xf numFmtId="0" fontId="57" fillId="0" borderId="17" xfId="0" applyFont="1" applyBorder="1" applyAlignment="1">
      <alignment horizontal="center"/>
    </xf>
    <xf numFmtId="0" fontId="55" fillId="0" borderId="11" xfId="0" applyFont="1" applyBorder="1" applyAlignment="1">
      <alignment horizontal="right"/>
    </xf>
    <xf numFmtId="0" fontId="45" fillId="0" borderId="14" xfId="272" applyFont="1" applyFill="1" applyBorder="1" applyAlignment="1">
      <alignment horizontal="center" vertical="center" wrapText="1"/>
    </xf>
    <xf numFmtId="0" fontId="45" fillId="0" borderId="15" xfId="272" applyFont="1" applyFill="1" applyBorder="1" applyAlignment="1">
      <alignment horizontal="center" vertical="center" wrapText="1"/>
    </xf>
    <xf numFmtId="0" fontId="45" fillId="0" borderId="16" xfId="272" applyFont="1" applyFill="1" applyBorder="1" applyAlignment="1">
      <alignment horizontal="center" vertical="center" wrapText="1"/>
    </xf>
    <xf numFmtId="0" fontId="41" fillId="0" borderId="18" xfId="272" applyFont="1" applyFill="1" applyBorder="1" applyAlignment="1">
      <alignment horizontal="right" vertical="center"/>
    </xf>
    <xf numFmtId="0" fontId="41" fillId="0" borderId="19" xfId="272" applyFont="1" applyFill="1" applyBorder="1" applyAlignment="1">
      <alignment horizontal="right" vertical="center"/>
    </xf>
    <xf numFmtId="0" fontId="52" fillId="0" borderId="11" xfId="262" applyFont="1" applyFill="1" applyBorder="1" applyAlignment="1">
      <alignment horizontal="center" vertical="top"/>
    </xf>
    <xf numFmtId="0" fontId="52" fillId="0" borderId="20" xfId="262" applyFont="1" applyBorder="1" applyAlignment="1">
      <alignment vertical="center" wrapText="1"/>
    </xf>
    <xf numFmtId="0" fontId="52" fillId="0" borderId="22" xfId="262" applyFont="1" applyBorder="1" applyAlignment="1">
      <alignment vertical="center" wrapText="1"/>
    </xf>
    <xf numFmtId="0" fontId="52" fillId="0" borderId="21" xfId="262" quotePrefix="1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4" fontId="2" fillId="0" borderId="21" xfId="262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52" fillId="0" borderId="11" xfId="262" applyFont="1" applyBorder="1" applyAlignment="1">
      <alignment horizontal="center" vertical="top"/>
    </xf>
    <xf numFmtId="0" fontId="52" fillId="0" borderId="20" xfId="262" applyFont="1" applyBorder="1" applyAlignment="1">
      <alignment horizontal="left" vertical="top"/>
    </xf>
    <xf numFmtId="0" fontId="52" fillId="0" borderId="22" xfId="262" applyFont="1" applyBorder="1" applyAlignment="1">
      <alignment horizontal="left" vertical="top"/>
    </xf>
    <xf numFmtId="0" fontId="0" fillId="0" borderId="27" xfId="0" applyBorder="1" applyAlignment="1">
      <alignment horizontal="center" vertical="center"/>
    </xf>
    <xf numFmtId="0" fontId="52" fillId="0" borderId="21" xfId="262" applyFont="1" applyBorder="1" applyAlignment="1">
      <alignment vertical="center" wrapText="1"/>
    </xf>
    <xf numFmtId="4" fontId="2" fillId="0" borderId="21" xfId="262" applyNumberFormat="1" applyFont="1" applyFill="1" applyBorder="1" applyAlignment="1">
      <alignment horizontal="center" vertical="center"/>
    </xf>
    <xf numFmtId="0" fontId="58" fillId="0" borderId="24" xfId="0" applyFont="1" applyBorder="1" applyAlignment="1">
      <alignment horizontal="center" wrapText="1"/>
    </xf>
    <xf numFmtId="0" fontId="58" fillId="0" borderId="25" xfId="0" applyFont="1" applyBorder="1" applyAlignment="1">
      <alignment horizontal="center"/>
    </xf>
    <xf numFmtId="0" fontId="58" fillId="0" borderId="20" xfId="0" applyFont="1" applyBorder="1" applyAlignment="1">
      <alignment horizontal="center"/>
    </xf>
  </cellXfs>
  <cellStyles count="351">
    <cellStyle name="20% - Accent1" xfId="1"/>
    <cellStyle name="20% - Accent1 2" xfId="2"/>
    <cellStyle name="20% - Accent1 3" xfId="3"/>
    <cellStyle name="20% - Accent1 4" xfId="4"/>
    <cellStyle name="20% - Accent2" xfId="5"/>
    <cellStyle name="20% - Accent2 2" xfId="6"/>
    <cellStyle name="20% - Accent2 3" xfId="7"/>
    <cellStyle name="20% - Accent2 4" xfId="8"/>
    <cellStyle name="20% - Accent3" xfId="9"/>
    <cellStyle name="20% - Accent3 2" xfId="10"/>
    <cellStyle name="20% - Accent3 3" xfId="11"/>
    <cellStyle name="20% - Accent3 4" xfId="12"/>
    <cellStyle name="20% - Accent4" xfId="13"/>
    <cellStyle name="20% - Accent4 2" xfId="14"/>
    <cellStyle name="20% - Accent4 3" xfId="15"/>
    <cellStyle name="20% - Accent4 4" xfId="16"/>
    <cellStyle name="20% - Accent5" xfId="17"/>
    <cellStyle name="20% - Accent5 2" xfId="18"/>
    <cellStyle name="20% - Accent5 3" xfId="19"/>
    <cellStyle name="20% - Accent5 4" xfId="20"/>
    <cellStyle name="20% - Accent6" xfId="21"/>
    <cellStyle name="20% - Accent6 2" xfId="22"/>
    <cellStyle name="20% - Accent6 3" xfId="23"/>
    <cellStyle name="20% - Accent6 4" xfId="24"/>
    <cellStyle name="20% - akcent 1 2" xfId="25"/>
    <cellStyle name="20% - akcent 1 2 2" xfId="26"/>
    <cellStyle name="20% - akcent 1 2 3" xfId="27"/>
    <cellStyle name="20% - akcent 1 2 4" xfId="28"/>
    <cellStyle name="20% - akcent 2 2" xfId="29"/>
    <cellStyle name="20% - akcent 2 2 2" xfId="30"/>
    <cellStyle name="20% - akcent 2 2 3" xfId="31"/>
    <cellStyle name="20% - akcent 2 2 4" xfId="32"/>
    <cellStyle name="20% - akcent 3 2" xfId="33"/>
    <cellStyle name="20% - akcent 3 2 2" xfId="34"/>
    <cellStyle name="20% - akcent 3 2 3" xfId="35"/>
    <cellStyle name="20% - akcent 3 2 4" xfId="36"/>
    <cellStyle name="20% - akcent 4 2" xfId="37"/>
    <cellStyle name="20% - akcent 4 2 2" xfId="38"/>
    <cellStyle name="20% - akcent 4 2 3" xfId="39"/>
    <cellStyle name="20% - akcent 4 2 4" xfId="40"/>
    <cellStyle name="20% - akcent 5 2" xfId="41"/>
    <cellStyle name="20% - akcent 5 2 2" xfId="42"/>
    <cellStyle name="20% - akcent 5 2 3" xfId="43"/>
    <cellStyle name="20% - akcent 5 2 4" xfId="44"/>
    <cellStyle name="20% - akcent 6 2" xfId="45"/>
    <cellStyle name="20% - akcent 6 2 2" xfId="46"/>
    <cellStyle name="20% - akcent 6 2 3" xfId="47"/>
    <cellStyle name="20% - akcent 6 2 4" xfId="48"/>
    <cellStyle name="40% - Accent1" xfId="49"/>
    <cellStyle name="40% - Accent1 2" xfId="50"/>
    <cellStyle name="40% - Accent1 3" xfId="51"/>
    <cellStyle name="40% - Accent1 4" xfId="52"/>
    <cellStyle name="40% - Accent2" xfId="53"/>
    <cellStyle name="40% - Accent2 2" xfId="54"/>
    <cellStyle name="40% - Accent2 3" xfId="55"/>
    <cellStyle name="40% - Accent2 4" xfId="56"/>
    <cellStyle name="40% - Accent3" xfId="57"/>
    <cellStyle name="40% - Accent3 2" xfId="58"/>
    <cellStyle name="40% - Accent3 3" xfId="59"/>
    <cellStyle name="40% - Accent3 4" xfId="60"/>
    <cellStyle name="40% - Accent4" xfId="61"/>
    <cellStyle name="40% - Accent4 2" xfId="62"/>
    <cellStyle name="40% - Accent4 3" xfId="63"/>
    <cellStyle name="40% - Accent4 4" xfId="64"/>
    <cellStyle name="40% - Accent5" xfId="65"/>
    <cellStyle name="40% - Accent5 2" xfId="66"/>
    <cellStyle name="40% - Accent5 3" xfId="67"/>
    <cellStyle name="40% - Accent5 4" xfId="68"/>
    <cellStyle name="40% - Accent6" xfId="69"/>
    <cellStyle name="40% - Accent6 2" xfId="70"/>
    <cellStyle name="40% - Accent6 3" xfId="71"/>
    <cellStyle name="40% - Accent6 4" xfId="72"/>
    <cellStyle name="40% - akcent 1 2" xfId="73"/>
    <cellStyle name="40% - akcent 1 2 2" xfId="74"/>
    <cellStyle name="40% - akcent 1 2 3" xfId="75"/>
    <cellStyle name="40% - akcent 1 2 4" xfId="76"/>
    <cellStyle name="40% - akcent 2 2" xfId="77"/>
    <cellStyle name="40% - akcent 2 2 2" xfId="78"/>
    <cellStyle name="40% - akcent 2 2 3" xfId="79"/>
    <cellStyle name="40% - akcent 2 2 4" xfId="80"/>
    <cellStyle name="40% - akcent 3 2" xfId="81"/>
    <cellStyle name="40% - akcent 3 2 2" xfId="82"/>
    <cellStyle name="40% - akcent 3 2 3" xfId="83"/>
    <cellStyle name="40% - akcent 3 2 4" xfId="84"/>
    <cellStyle name="40% - akcent 4 2" xfId="85"/>
    <cellStyle name="40% - akcent 4 2 2" xfId="86"/>
    <cellStyle name="40% - akcent 4 2 3" xfId="87"/>
    <cellStyle name="40% - akcent 4 2 4" xfId="88"/>
    <cellStyle name="40% - akcent 5 2" xfId="89"/>
    <cellStyle name="40% - akcent 5 2 2" xfId="90"/>
    <cellStyle name="40% - akcent 5 2 3" xfId="91"/>
    <cellStyle name="40% - akcent 5 2 4" xfId="92"/>
    <cellStyle name="40% - akcent 6 2" xfId="93"/>
    <cellStyle name="40% - akcent 6 2 2" xfId="94"/>
    <cellStyle name="40% - akcent 6 2 3" xfId="95"/>
    <cellStyle name="40% - akcent 6 2 4" xfId="96"/>
    <cellStyle name="60% - Accent1" xfId="97"/>
    <cellStyle name="60% - Accent1 2" xfId="98"/>
    <cellStyle name="60% - Accent1 3" xfId="99"/>
    <cellStyle name="60% - Accent1 4" xfId="100"/>
    <cellStyle name="60% - Accent2" xfId="101"/>
    <cellStyle name="60% - Accent2 2" xfId="102"/>
    <cellStyle name="60% - Accent2 3" xfId="103"/>
    <cellStyle name="60% - Accent2 4" xfId="104"/>
    <cellStyle name="60% - Accent3" xfId="105"/>
    <cellStyle name="60% - Accent3 2" xfId="106"/>
    <cellStyle name="60% - Accent3 3" xfId="107"/>
    <cellStyle name="60% - Accent3 4" xfId="108"/>
    <cellStyle name="60% - Accent4" xfId="109"/>
    <cellStyle name="60% - Accent4 2" xfId="110"/>
    <cellStyle name="60% - Accent4 3" xfId="111"/>
    <cellStyle name="60% - Accent4 4" xfId="112"/>
    <cellStyle name="60% - Accent5" xfId="113"/>
    <cellStyle name="60% - Accent5 2" xfId="114"/>
    <cellStyle name="60% - Accent5 3" xfId="115"/>
    <cellStyle name="60% - Accent5 4" xfId="116"/>
    <cellStyle name="60% - Accent6" xfId="117"/>
    <cellStyle name="60% - Accent6 2" xfId="118"/>
    <cellStyle name="60% - Accent6 3" xfId="119"/>
    <cellStyle name="60% - Accent6 4" xfId="120"/>
    <cellStyle name="60% - akcent 1 2" xfId="121"/>
    <cellStyle name="60% - akcent 1 2 2" xfId="122"/>
    <cellStyle name="60% - akcent 1 2 3" xfId="123"/>
    <cellStyle name="60% - akcent 1 2 4" xfId="124"/>
    <cellStyle name="60% - akcent 2 2" xfId="125"/>
    <cellStyle name="60% - akcent 2 2 2" xfId="126"/>
    <cellStyle name="60% - akcent 2 2 3" xfId="127"/>
    <cellStyle name="60% - akcent 2 2 4" xfId="128"/>
    <cellStyle name="60% - akcent 3 2" xfId="129"/>
    <cellStyle name="60% - akcent 3 2 2" xfId="130"/>
    <cellStyle name="60% - akcent 3 2 3" xfId="131"/>
    <cellStyle name="60% - akcent 3 2 4" xfId="132"/>
    <cellStyle name="60% - akcent 4 2" xfId="133"/>
    <cellStyle name="60% - akcent 4 2 2" xfId="134"/>
    <cellStyle name="60% - akcent 4 2 3" xfId="135"/>
    <cellStyle name="60% - akcent 4 2 4" xfId="136"/>
    <cellStyle name="60% - akcent 5 2" xfId="137"/>
    <cellStyle name="60% - akcent 5 2 2" xfId="138"/>
    <cellStyle name="60% - akcent 5 2 3" xfId="139"/>
    <cellStyle name="60% - akcent 5 2 4" xfId="140"/>
    <cellStyle name="60% - akcent 6 2" xfId="141"/>
    <cellStyle name="60% - akcent 6 2 2" xfId="142"/>
    <cellStyle name="60% - akcent 6 2 3" xfId="143"/>
    <cellStyle name="60% - akcent 6 2 4" xfId="144"/>
    <cellStyle name="Accent1" xfId="145"/>
    <cellStyle name="Accent1 2" xfId="146"/>
    <cellStyle name="Accent1 3" xfId="147"/>
    <cellStyle name="Accent1 4" xfId="148"/>
    <cellStyle name="Accent2" xfId="149"/>
    <cellStyle name="Accent2 2" xfId="150"/>
    <cellStyle name="Accent2 3" xfId="151"/>
    <cellStyle name="Accent2 4" xfId="152"/>
    <cellStyle name="Accent3" xfId="153"/>
    <cellStyle name="Accent3 2" xfId="154"/>
    <cellStyle name="Accent3 3" xfId="155"/>
    <cellStyle name="Accent3 4" xfId="156"/>
    <cellStyle name="Accent4" xfId="157"/>
    <cellStyle name="Accent4 2" xfId="158"/>
    <cellStyle name="Accent4 3" xfId="159"/>
    <cellStyle name="Accent4 4" xfId="160"/>
    <cellStyle name="Accent5" xfId="161"/>
    <cellStyle name="Accent5 2" xfId="162"/>
    <cellStyle name="Accent5 3" xfId="163"/>
    <cellStyle name="Accent5 4" xfId="164"/>
    <cellStyle name="Accent6" xfId="165"/>
    <cellStyle name="Accent6 2" xfId="166"/>
    <cellStyle name="Accent6 3" xfId="167"/>
    <cellStyle name="Accent6 4" xfId="168"/>
    <cellStyle name="Akcent 1 2" xfId="169"/>
    <cellStyle name="Akcent 1 2 2" xfId="170"/>
    <cellStyle name="Akcent 1 2 3" xfId="171"/>
    <cellStyle name="Akcent 1 2 4" xfId="172"/>
    <cellStyle name="Akcent 2 2" xfId="173"/>
    <cellStyle name="Akcent 2 2 2" xfId="174"/>
    <cellStyle name="Akcent 2 2 3" xfId="175"/>
    <cellStyle name="Akcent 2 2 4" xfId="176"/>
    <cellStyle name="Akcent 3 2" xfId="177"/>
    <cellStyle name="Akcent 3 2 2" xfId="178"/>
    <cellStyle name="Akcent 3 2 3" xfId="179"/>
    <cellStyle name="Akcent 3 2 4" xfId="180"/>
    <cellStyle name="Akcent 4 2" xfId="181"/>
    <cellStyle name="Akcent 4 2 2" xfId="182"/>
    <cellStyle name="Akcent 4 2 3" xfId="183"/>
    <cellStyle name="Akcent 4 2 4" xfId="184"/>
    <cellStyle name="Akcent 5 2" xfId="185"/>
    <cellStyle name="Akcent 5 2 2" xfId="186"/>
    <cellStyle name="Akcent 5 2 3" xfId="187"/>
    <cellStyle name="Akcent 5 2 4" xfId="188"/>
    <cellStyle name="Akcent 6 2" xfId="189"/>
    <cellStyle name="Akcent 6 2 2" xfId="190"/>
    <cellStyle name="Akcent 6 2 3" xfId="191"/>
    <cellStyle name="Akcent 6 2 4" xfId="192"/>
    <cellStyle name="Bad" xfId="193"/>
    <cellStyle name="Bad 2" xfId="194"/>
    <cellStyle name="Bad 3" xfId="195"/>
    <cellStyle name="Bad 4" xfId="196"/>
    <cellStyle name="Calculation" xfId="197"/>
    <cellStyle name="Calculation 2" xfId="198"/>
    <cellStyle name="Calculation 3" xfId="199"/>
    <cellStyle name="Calculation 4" xfId="200"/>
    <cellStyle name="Check Cell" xfId="201"/>
    <cellStyle name="Check Cell 2" xfId="202"/>
    <cellStyle name="Check Cell 3" xfId="203"/>
    <cellStyle name="Check Cell 4" xfId="204"/>
    <cellStyle name="Dane wejściowe 2" xfId="205"/>
    <cellStyle name="Dane wejściowe 2 2" xfId="206"/>
    <cellStyle name="Dane wejściowe 2 3" xfId="207"/>
    <cellStyle name="Dane wejściowe 2 4" xfId="208"/>
    <cellStyle name="Dane wyjściowe 2" xfId="209"/>
    <cellStyle name="Dane wyjściowe 2 2" xfId="210"/>
    <cellStyle name="Dane wyjściowe 2 3" xfId="211"/>
    <cellStyle name="Dane wyjściowe 2 4" xfId="212"/>
    <cellStyle name="Dobre 2" xfId="213"/>
    <cellStyle name="Dobre 2 2" xfId="214"/>
    <cellStyle name="Dobre 2 3" xfId="215"/>
    <cellStyle name="Dobre 2 4" xfId="216"/>
    <cellStyle name="Excel Built-in Normal" xfId="217"/>
    <cellStyle name="Explanatory Text" xfId="218"/>
    <cellStyle name="Good" xfId="219"/>
    <cellStyle name="Good 2" xfId="220"/>
    <cellStyle name="Good 3" xfId="221"/>
    <cellStyle name="Good 4" xfId="222"/>
    <cellStyle name="Heading 1" xfId="223"/>
    <cellStyle name="Heading 2" xfId="224"/>
    <cellStyle name="Heading 3" xfId="225"/>
    <cellStyle name="Heading 4" xfId="226"/>
    <cellStyle name="Input" xfId="227"/>
    <cellStyle name="Input 2" xfId="228"/>
    <cellStyle name="Input 3" xfId="229"/>
    <cellStyle name="Input 4" xfId="230"/>
    <cellStyle name="Komórka połączona 2" xfId="231"/>
    <cellStyle name="Komórka zaznaczona 2" xfId="232"/>
    <cellStyle name="Komórka zaznaczona 2 2" xfId="233"/>
    <cellStyle name="Komórka zaznaczona 2 3" xfId="234"/>
    <cellStyle name="Komórka zaznaczona 2 4" xfId="235"/>
    <cellStyle name="Linked Cell" xfId="236"/>
    <cellStyle name="Nagłówek 1 2" xfId="237"/>
    <cellStyle name="Nagłówek 2 2" xfId="238"/>
    <cellStyle name="Nagłówek 3 2" xfId="239"/>
    <cellStyle name="Nagłówek 4 2" xfId="240"/>
    <cellStyle name="Neutral" xfId="241"/>
    <cellStyle name="Neutral 2" xfId="242"/>
    <cellStyle name="Neutral 3" xfId="243"/>
    <cellStyle name="Neutral 4" xfId="244"/>
    <cellStyle name="Neutralne 2" xfId="245"/>
    <cellStyle name="Neutralne 2 2" xfId="246"/>
    <cellStyle name="Neutralne 2 3" xfId="247"/>
    <cellStyle name="Neutralne 2 4" xfId="248"/>
    <cellStyle name="Normal_ASFALT" xfId="249"/>
    <cellStyle name="Normalny" xfId="0" builtinId="0"/>
    <cellStyle name="Normalny 10" xfId="250"/>
    <cellStyle name="Normalny 10 2" xfId="251"/>
    <cellStyle name="Normalny 10 3" xfId="252"/>
    <cellStyle name="Normalny 10 4" xfId="253"/>
    <cellStyle name="Normalny 11" xfId="254"/>
    <cellStyle name="Normalny 12" xfId="255"/>
    <cellStyle name="Normalny 2" xfId="256"/>
    <cellStyle name="Normalny 2 2" xfId="257"/>
    <cellStyle name="Normalny 2 2 2" xfId="258"/>
    <cellStyle name="Normalny 2 2 3" xfId="259"/>
    <cellStyle name="Normalny 2 2 4" xfId="260"/>
    <cellStyle name="Normalny 3" xfId="261"/>
    <cellStyle name="Normalny 3 2" xfId="262"/>
    <cellStyle name="Normalny 3 3" xfId="263"/>
    <cellStyle name="Normalny 3 4" xfId="264"/>
    <cellStyle name="Normalny 3 5" xfId="265"/>
    <cellStyle name="Normalny 3 6" xfId="266"/>
    <cellStyle name="Normalny 3_ASFALT" xfId="267"/>
    <cellStyle name="Normalny 4" xfId="268"/>
    <cellStyle name="Normalny 4 2" xfId="269"/>
    <cellStyle name="Normalny 5" xfId="270"/>
    <cellStyle name="Normalny 5 2" xfId="271"/>
    <cellStyle name="Normalny 6" xfId="272"/>
    <cellStyle name="Normalny 7" xfId="273"/>
    <cellStyle name="Normalny 8" xfId="274"/>
    <cellStyle name="Normalny 8 2" xfId="275"/>
    <cellStyle name="Normalny 8 3" xfId="276"/>
    <cellStyle name="Normalny 8 4" xfId="277"/>
    <cellStyle name="Normalny 9" xfId="278"/>
    <cellStyle name="Normalny 9 2" xfId="279"/>
    <cellStyle name="Normalny 9 3" xfId="280"/>
    <cellStyle name="Normalny 9 4" xfId="281"/>
    <cellStyle name="Note" xfId="282"/>
    <cellStyle name="Note 2" xfId="283"/>
    <cellStyle name="Note 2 2" xfId="284"/>
    <cellStyle name="Note 2 3" xfId="285"/>
    <cellStyle name="Note 2 4" xfId="286"/>
    <cellStyle name="Note 3" xfId="287"/>
    <cellStyle name="Note 3 2" xfId="288"/>
    <cellStyle name="Note 3 2 2" xfId="289"/>
    <cellStyle name="Note 3 2 3" xfId="290"/>
    <cellStyle name="Note 3 2 4" xfId="291"/>
    <cellStyle name="Note 3 3" xfId="292"/>
    <cellStyle name="Note 3 3 2" xfId="293"/>
    <cellStyle name="Note 3 3 3" xfId="294"/>
    <cellStyle name="Note 3 3 4" xfId="295"/>
    <cellStyle name="Note 3 4" xfId="296"/>
    <cellStyle name="Note 3 5" xfId="297"/>
    <cellStyle name="Note 3 6" xfId="298"/>
    <cellStyle name="Note 4" xfId="299"/>
    <cellStyle name="Note 4 2" xfId="300"/>
    <cellStyle name="Note 4 3" xfId="301"/>
    <cellStyle name="Note 4 4" xfId="302"/>
    <cellStyle name="Note 5" xfId="303"/>
    <cellStyle name="Note 6" xfId="304"/>
    <cellStyle name="Note 7" xfId="305"/>
    <cellStyle name="Obliczenia 2" xfId="306"/>
    <cellStyle name="Obliczenia 2 2" xfId="307"/>
    <cellStyle name="Obliczenia 2 3" xfId="308"/>
    <cellStyle name="Obliczenia 2 4" xfId="309"/>
    <cellStyle name="Output" xfId="310"/>
    <cellStyle name="Output 2" xfId="311"/>
    <cellStyle name="Output 3" xfId="312"/>
    <cellStyle name="Output 4" xfId="313"/>
    <cellStyle name="Procentowy" xfId="350" builtinId="5"/>
    <cellStyle name="Procentowy 2" xfId="314"/>
    <cellStyle name="Procentowy 2 2" xfId="315"/>
    <cellStyle name="Procentowy 2 3" xfId="316"/>
    <cellStyle name="Procentowy 2 4" xfId="317"/>
    <cellStyle name="Suma 2" xfId="318"/>
    <cellStyle name="Tekst objaśnienia 2" xfId="319"/>
    <cellStyle name="Tekst ostrzeżenia 2" xfId="320"/>
    <cellStyle name="Terespol" xfId="321"/>
    <cellStyle name="Terespol 2" xfId="322"/>
    <cellStyle name="Terespol 3" xfId="323"/>
    <cellStyle name="Terespol 4" xfId="324"/>
    <cellStyle name="TerespolA" xfId="325"/>
    <cellStyle name="TerespolA 2" xfId="326"/>
    <cellStyle name="TerespolA 3" xfId="327"/>
    <cellStyle name="TerespolA 4" xfId="328"/>
    <cellStyle name="TerespolD" xfId="329"/>
    <cellStyle name="TerespolD 2" xfId="330"/>
    <cellStyle name="TerespolD 3" xfId="331"/>
    <cellStyle name="TerespolD 4" xfId="332"/>
    <cellStyle name="Title" xfId="333"/>
    <cellStyle name="Total" xfId="334"/>
    <cellStyle name="Tytuł 2" xfId="335"/>
    <cellStyle name="Uwaga 2" xfId="336"/>
    <cellStyle name="Uwaga 2 2" xfId="337"/>
    <cellStyle name="Uwaga 2 3" xfId="338"/>
    <cellStyle name="Uwaga 2 4" xfId="339"/>
    <cellStyle name="Walutowy" xfId="349" builtinId="4"/>
    <cellStyle name="Walutowy 2" xfId="340"/>
    <cellStyle name="Walutowy 2 2" xfId="341"/>
    <cellStyle name="Walutowy 2 3" xfId="342"/>
    <cellStyle name="Walutowy 2 4" xfId="343"/>
    <cellStyle name="Warning Text" xfId="344"/>
    <cellStyle name="Złe 2" xfId="345"/>
    <cellStyle name="Złe 2 2" xfId="346"/>
    <cellStyle name="Złe 2 3" xfId="347"/>
    <cellStyle name="Złe 2 4" xfId="3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0"/>
  <sheetViews>
    <sheetView tabSelected="1" workbookViewId="0">
      <selection activeCell="D9" sqref="D9"/>
    </sheetView>
  </sheetViews>
  <sheetFormatPr defaultColWidth="9.88671875" defaultRowHeight="14.4"/>
  <cols>
    <col min="1" max="1" width="6.44140625" customWidth="1"/>
    <col min="2" max="2" width="10.44140625" customWidth="1"/>
    <col min="3" max="3" width="58.33203125" customWidth="1"/>
    <col min="4" max="4" width="7.6640625" style="68" customWidth="1"/>
    <col min="5" max="5" width="9.88671875" style="69"/>
    <col min="6" max="6" width="9.88671875" style="68"/>
    <col min="7" max="7" width="17.109375" style="68" customWidth="1"/>
  </cols>
  <sheetData>
    <row r="1" spans="1:7">
      <c r="F1" s="184" t="s">
        <v>246</v>
      </c>
      <c r="G1" s="184"/>
    </row>
    <row r="2" spans="1:7" ht="15.6">
      <c r="A2" s="165" t="s">
        <v>245</v>
      </c>
      <c r="B2" s="166"/>
      <c r="C2" s="166"/>
      <c r="D2" s="166"/>
      <c r="E2" s="166"/>
      <c r="F2" s="166"/>
      <c r="G2" s="167"/>
    </row>
    <row r="3" spans="1:7" ht="29.25" customHeight="1">
      <c r="A3" s="187" t="s">
        <v>247</v>
      </c>
      <c r="B3" s="188"/>
      <c r="C3" s="188"/>
      <c r="D3" s="188"/>
      <c r="E3" s="188"/>
      <c r="F3" s="188"/>
      <c r="G3" s="189"/>
    </row>
    <row r="4" spans="1:7">
      <c r="A4" s="162"/>
      <c r="B4" s="163"/>
      <c r="C4" s="163"/>
      <c r="D4" s="163"/>
      <c r="E4" s="163"/>
      <c r="F4" s="163"/>
      <c r="G4" s="164"/>
    </row>
    <row r="5" spans="1:7" ht="26.4">
      <c r="A5" s="157" t="s">
        <v>96</v>
      </c>
      <c r="B5" s="158" t="s">
        <v>0</v>
      </c>
      <c r="C5" s="157" t="s">
        <v>1</v>
      </c>
      <c r="D5" s="159" t="s">
        <v>2</v>
      </c>
      <c r="E5" s="159" t="s">
        <v>3</v>
      </c>
      <c r="F5" s="160" t="s">
        <v>4</v>
      </c>
      <c r="G5" s="161" t="s">
        <v>5</v>
      </c>
    </row>
    <row r="6" spans="1:7">
      <c r="A6" s="1">
        <v>1</v>
      </c>
      <c r="B6" s="55">
        <v>2</v>
      </c>
      <c r="C6" s="1">
        <v>3</v>
      </c>
      <c r="D6" s="1">
        <v>4</v>
      </c>
      <c r="E6" s="1">
        <v>5</v>
      </c>
      <c r="F6" s="1">
        <v>6</v>
      </c>
      <c r="G6" s="1">
        <v>7</v>
      </c>
    </row>
    <row r="7" spans="1:7">
      <c r="A7" s="2"/>
      <c r="B7" s="38"/>
      <c r="C7" s="3" t="s">
        <v>6</v>
      </c>
      <c r="D7" s="4" t="s">
        <v>7</v>
      </c>
      <c r="E7" s="4" t="s">
        <v>7</v>
      </c>
      <c r="F7" s="4" t="s">
        <v>7</v>
      </c>
      <c r="G7" s="4" t="s">
        <v>7</v>
      </c>
    </row>
    <row r="8" spans="1:7">
      <c r="A8" s="6"/>
      <c r="B8" s="38" t="s">
        <v>8</v>
      </c>
      <c r="C8" s="7" t="s">
        <v>9</v>
      </c>
      <c r="D8" s="4" t="s">
        <v>7</v>
      </c>
      <c r="E8" s="4" t="s">
        <v>7</v>
      </c>
      <c r="F8" s="4" t="s">
        <v>7</v>
      </c>
      <c r="G8" s="4" t="s">
        <v>7</v>
      </c>
    </row>
    <row r="9" spans="1:7" ht="39.6">
      <c r="A9" s="8">
        <v>1</v>
      </c>
      <c r="B9" s="65" t="s">
        <v>8</v>
      </c>
      <c r="C9" s="9" t="s">
        <v>243</v>
      </c>
      <c r="D9" s="10" t="s">
        <v>10</v>
      </c>
      <c r="E9" s="70">
        <v>0.89500000000000002</v>
      </c>
      <c r="F9" s="12">
        <v>0</v>
      </c>
      <c r="G9" s="71">
        <f>F9*E9</f>
        <v>0</v>
      </c>
    </row>
    <row r="10" spans="1:7">
      <c r="A10" s="13"/>
      <c r="B10" s="38" t="s">
        <v>11</v>
      </c>
      <c r="C10" s="3" t="s">
        <v>12</v>
      </c>
      <c r="D10" s="4" t="s">
        <v>7</v>
      </c>
      <c r="E10" s="4" t="s">
        <v>7</v>
      </c>
      <c r="F10" s="4" t="s">
        <v>7</v>
      </c>
      <c r="G10" s="4" t="s">
        <v>7</v>
      </c>
    </row>
    <row r="11" spans="1:7">
      <c r="A11" s="8">
        <f>A9+1</f>
        <v>2</v>
      </c>
      <c r="B11" s="169" t="s">
        <v>11</v>
      </c>
      <c r="C11" s="9" t="s">
        <v>88</v>
      </c>
      <c r="D11" s="14" t="s">
        <v>13</v>
      </c>
      <c r="E11" s="11">
        <v>103</v>
      </c>
      <c r="F11" s="11">
        <v>0</v>
      </c>
      <c r="G11" s="71">
        <f>F11*E11</f>
        <v>0</v>
      </c>
    </row>
    <row r="12" spans="1:7">
      <c r="A12" s="39">
        <f>A11+1</f>
        <v>3</v>
      </c>
      <c r="B12" s="170"/>
      <c r="C12" s="9" t="s">
        <v>91</v>
      </c>
      <c r="D12" s="14" t="s">
        <v>13</v>
      </c>
      <c r="E12" s="11">
        <v>28</v>
      </c>
      <c r="F12" s="11">
        <v>0</v>
      </c>
      <c r="G12" s="71">
        <f>F12*E12</f>
        <v>0</v>
      </c>
    </row>
    <row r="13" spans="1:7">
      <c r="A13" s="39">
        <f t="shared" ref="A13:A14" si="0">A12+1</f>
        <v>4</v>
      </c>
      <c r="B13" s="170"/>
      <c r="C13" s="9" t="s">
        <v>89</v>
      </c>
      <c r="D13" s="14" t="s">
        <v>13</v>
      </c>
      <c r="E13" s="11">
        <v>8</v>
      </c>
      <c r="F13" s="11">
        <v>0</v>
      </c>
      <c r="G13" s="71">
        <f>F13*E13</f>
        <v>0</v>
      </c>
    </row>
    <row r="14" spans="1:7">
      <c r="A14" s="39">
        <f t="shared" si="0"/>
        <v>5</v>
      </c>
      <c r="B14" s="171"/>
      <c r="C14" s="9" t="s">
        <v>90</v>
      </c>
      <c r="D14" s="14" t="s">
        <v>13</v>
      </c>
      <c r="E14" s="11">
        <v>3</v>
      </c>
      <c r="F14" s="11">
        <v>0</v>
      </c>
      <c r="G14" s="71">
        <f>F14*E14</f>
        <v>0</v>
      </c>
    </row>
    <row r="15" spans="1:7">
      <c r="A15" s="6"/>
      <c r="B15" s="40" t="s">
        <v>14</v>
      </c>
      <c r="C15" s="16" t="s">
        <v>15</v>
      </c>
      <c r="D15" s="4" t="s">
        <v>7</v>
      </c>
      <c r="E15" s="4" t="s">
        <v>7</v>
      </c>
      <c r="F15" s="4" t="s">
        <v>7</v>
      </c>
      <c r="G15" s="4" t="s">
        <v>7</v>
      </c>
    </row>
    <row r="16" spans="1:7" ht="39.6">
      <c r="A16" s="8">
        <f>A14+1</f>
        <v>6</v>
      </c>
      <c r="B16" s="65" t="s">
        <v>14</v>
      </c>
      <c r="C16" s="9" t="s">
        <v>97</v>
      </c>
      <c r="D16" s="17" t="s">
        <v>16</v>
      </c>
      <c r="E16" s="18">
        <v>1583.5</v>
      </c>
      <c r="F16" s="12">
        <v>0</v>
      </c>
      <c r="G16" s="71">
        <f>F16*E16</f>
        <v>0</v>
      </c>
    </row>
    <row r="17" spans="1:7">
      <c r="A17" s="6"/>
      <c r="B17" s="40" t="s">
        <v>17</v>
      </c>
      <c r="C17" s="16" t="s">
        <v>18</v>
      </c>
      <c r="D17" s="4" t="s">
        <v>7</v>
      </c>
      <c r="E17" s="5"/>
      <c r="F17" s="4" t="s">
        <v>7</v>
      </c>
      <c r="G17" s="4" t="s">
        <v>7</v>
      </c>
    </row>
    <row r="18" spans="1:7" ht="26.4">
      <c r="A18" s="8">
        <f>A16+1</f>
        <v>7</v>
      </c>
      <c r="B18" s="65" t="s">
        <v>17</v>
      </c>
      <c r="C18" s="20" t="s">
        <v>98</v>
      </c>
      <c r="D18" s="17" t="s">
        <v>16</v>
      </c>
      <c r="E18" s="11">
        <v>25.9</v>
      </c>
      <c r="F18" s="11">
        <v>0</v>
      </c>
      <c r="G18" s="71">
        <f>F18*E18</f>
        <v>0</v>
      </c>
    </row>
    <row r="19" spans="1:7" ht="39.6">
      <c r="A19" s="39">
        <f>A18+1</f>
        <v>8</v>
      </c>
      <c r="B19" s="65" t="s">
        <v>17</v>
      </c>
      <c r="C19" s="20" t="s">
        <v>99</v>
      </c>
      <c r="D19" s="17" t="s">
        <v>16</v>
      </c>
      <c r="E19" s="11">
        <v>2251.5</v>
      </c>
      <c r="F19" s="11">
        <v>0</v>
      </c>
      <c r="G19" s="71">
        <f>F19*E19</f>
        <v>0</v>
      </c>
    </row>
    <row r="20" spans="1:7" ht="39.6">
      <c r="A20" s="39">
        <f t="shared" ref="A20:A21" si="1">A19+1</f>
        <v>9</v>
      </c>
      <c r="B20" s="65" t="s">
        <v>17</v>
      </c>
      <c r="C20" s="20" t="s">
        <v>100</v>
      </c>
      <c r="D20" s="17" t="s">
        <v>16</v>
      </c>
      <c r="E20" s="11">
        <v>2213</v>
      </c>
      <c r="F20" s="11">
        <v>0</v>
      </c>
      <c r="G20" s="71">
        <f>F20*E20</f>
        <v>0</v>
      </c>
    </row>
    <row r="21" spans="1:7" ht="39.6">
      <c r="A21" s="39">
        <f t="shared" si="1"/>
        <v>10</v>
      </c>
      <c r="B21" s="41" t="s">
        <v>20</v>
      </c>
      <c r="C21" s="21" t="s">
        <v>101</v>
      </c>
      <c r="D21" s="17" t="s">
        <v>16</v>
      </c>
      <c r="E21" s="11">
        <v>4426</v>
      </c>
      <c r="F21" s="11">
        <v>0</v>
      </c>
      <c r="G21" s="71">
        <f>F21*E21</f>
        <v>0</v>
      </c>
    </row>
    <row r="22" spans="1:7">
      <c r="A22" s="23"/>
      <c r="B22" s="42"/>
      <c r="C22" s="56" t="s">
        <v>21</v>
      </c>
      <c r="D22" s="4" t="s">
        <v>7</v>
      </c>
      <c r="E22" s="5"/>
      <c r="F22" s="4" t="s">
        <v>7</v>
      </c>
      <c r="G22" s="4" t="s">
        <v>7</v>
      </c>
    </row>
    <row r="23" spans="1:7">
      <c r="A23" s="23"/>
      <c r="B23" s="42" t="s">
        <v>22</v>
      </c>
      <c r="C23" s="56" t="s">
        <v>23</v>
      </c>
      <c r="D23" s="4" t="s">
        <v>7</v>
      </c>
      <c r="E23" s="5"/>
      <c r="F23" s="4" t="s">
        <v>7</v>
      </c>
      <c r="G23" s="4" t="s">
        <v>7</v>
      </c>
    </row>
    <row r="24" spans="1:7" ht="26.4">
      <c r="A24" s="24">
        <f>A21+1</f>
        <v>11</v>
      </c>
      <c r="B24" s="43" t="s">
        <v>22</v>
      </c>
      <c r="C24" s="25" t="s">
        <v>106</v>
      </c>
      <c r="D24" s="26" t="s">
        <v>24</v>
      </c>
      <c r="E24" s="11">
        <v>2121.9699999999998</v>
      </c>
      <c r="F24" s="11">
        <v>0</v>
      </c>
      <c r="G24" s="71">
        <f>F24*E24</f>
        <v>0</v>
      </c>
    </row>
    <row r="25" spans="1:7">
      <c r="A25" s="27"/>
      <c r="B25" s="42" t="s">
        <v>25</v>
      </c>
      <c r="C25" s="28" t="s">
        <v>26</v>
      </c>
      <c r="D25" s="4" t="s">
        <v>7</v>
      </c>
      <c r="E25" s="5"/>
      <c r="F25" s="4" t="s">
        <v>7</v>
      </c>
      <c r="G25" s="4" t="s">
        <v>7</v>
      </c>
    </row>
    <row r="26" spans="1:7" ht="26.4">
      <c r="A26" s="8">
        <f>A24+1</f>
        <v>12</v>
      </c>
      <c r="B26" s="43" t="s">
        <v>25</v>
      </c>
      <c r="C26" s="25" t="s">
        <v>107</v>
      </c>
      <c r="D26" s="26" t="s">
        <v>24</v>
      </c>
      <c r="E26" s="11">
        <v>760.87</v>
      </c>
      <c r="F26" s="11">
        <v>0</v>
      </c>
      <c r="G26" s="71">
        <f>F26*E26</f>
        <v>0</v>
      </c>
    </row>
    <row r="27" spans="1:7">
      <c r="A27" s="29"/>
      <c r="B27" s="40"/>
      <c r="C27" s="31" t="s">
        <v>27</v>
      </c>
      <c r="D27" s="4" t="s">
        <v>7</v>
      </c>
      <c r="E27" s="5"/>
      <c r="F27" s="4" t="s">
        <v>7</v>
      </c>
      <c r="G27" s="4" t="s">
        <v>7</v>
      </c>
    </row>
    <row r="28" spans="1:7">
      <c r="A28" s="30"/>
      <c r="B28" s="44" t="s">
        <v>28</v>
      </c>
      <c r="C28" s="16" t="s">
        <v>29</v>
      </c>
      <c r="D28" s="4" t="s">
        <v>7</v>
      </c>
      <c r="E28" s="5"/>
      <c r="F28" s="4" t="s">
        <v>7</v>
      </c>
      <c r="G28" s="4" t="s">
        <v>7</v>
      </c>
    </row>
    <row r="29" spans="1:7" ht="39.6">
      <c r="A29" s="24">
        <f>A26+1</f>
        <v>13</v>
      </c>
      <c r="B29" s="45" t="s">
        <v>28</v>
      </c>
      <c r="C29" s="19" t="s">
        <v>30</v>
      </c>
      <c r="D29" s="17" t="s">
        <v>31</v>
      </c>
      <c r="E29" s="18">
        <v>5638.35</v>
      </c>
      <c r="F29" s="11">
        <v>0</v>
      </c>
      <c r="G29" s="71">
        <f>F29*E29</f>
        <v>0</v>
      </c>
    </row>
    <row r="30" spans="1:7">
      <c r="A30" s="6"/>
      <c r="B30" s="57" t="s">
        <v>32</v>
      </c>
      <c r="C30" s="31" t="s">
        <v>33</v>
      </c>
      <c r="D30" s="4" t="s">
        <v>7</v>
      </c>
      <c r="E30" s="5"/>
      <c r="F30" s="4" t="s">
        <v>7</v>
      </c>
      <c r="G30" s="4" t="s">
        <v>7</v>
      </c>
    </row>
    <row r="31" spans="1:7" ht="26.4">
      <c r="A31" s="8">
        <f>A29+1</f>
        <v>14</v>
      </c>
      <c r="B31" s="58" t="s">
        <v>32</v>
      </c>
      <c r="C31" s="19" t="s">
        <v>34</v>
      </c>
      <c r="D31" s="17" t="s">
        <v>16</v>
      </c>
      <c r="E31" s="18">
        <v>1660</v>
      </c>
      <c r="F31" s="11">
        <v>0</v>
      </c>
      <c r="G31" s="71">
        <f>F31*E31</f>
        <v>0</v>
      </c>
    </row>
    <row r="32" spans="1:7">
      <c r="A32" s="6"/>
      <c r="B32" s="47" t="s">
        <v>35</v>
      </c>
      <c r="C32" s="16" t="s">
        <v>36</v>
      </c>
      <c r="D32" s="4" t="s">
        <v>7</v>
      </c>
      <c r="E32" s="5"/>
      <c r="F32" s="4" t="s">
        <v>7</v>
      </c>
      <c r="G32" s="4" t="s">
        <v>7</v>
      </c>
    </row>
    <row r="33" spans="1:7" ht="26.4">
      <c r="A33" s="8">
        <f>A31+1</f>
        <v>15</v>
      </c>
      <c r="B33" s="59" t="s">
        <v>35</v>
      </c>
      <c r="C33" s="33" t="s">
        <v>37</v>
      </c>
      <c r="D33" s="26" t="s">
        <v>16</v>
      </c>
      <c r="E33" s="18">
        <v>5255.35</v>
      </c>
      <c r="F33" s="11">
        <v>0</v>
      </c>
      <c r="G33" s="71">
        <f>F33*E33</f>
        <v>0</v>
      </c>
    </row>
    <row r="34" spans="1:7">
      <c r="A34" s="6"/>
      <c r="B34" s="40" t="s">
        <v>38</v>
      </c>
      <c r="C34" s="16" t="s">
        <v>39</v>
      </c>
      <c r="D34" s="4" t="s">
        <v>7</v>
      </c>
      <c r="E34" s="5"/>
      <c r="F34" s="4" t="s">
        <v>7</v>
      </c>
      <c r="G34" s="4" t="s">
        <v>7</v>
      </c>
    </row>
    <row r="35" spans="1:7" ht="39.6">
      <c r="A35" s="8">
        <f>A33+1</f>
        <v>16</v>
      </c>
      <c r="B35" s="65" t="s">
        <v>40</v>
      </c>
      <c r="C35" s="20" t="s">
        <v>244</v>
      </c>
      <c r="D35" s="17" t="s">
        <v>16</v>
      </c>
      <c r="E35" s="66">
        <v>5338.35</v>
      </c>
      <c r="F35" s="11">
        <v>0</v>
      </c>
      <c r="G35" s="71">
        <f>F35*E35</f>
        <v>0</v>
      </c>
    </row>
    <row r="36" spans="1:7">
      <c r="A36" s="6"/>
      <c r="B36" s="40" t="s">
        <v>41</v>
      </c>
      <c r="C36" s="16" t="s">
        <v>42</v>
      </c>
      <c r="D36" s="4" t="s">
        <v>7</v>
      </c>
      <c r="E36" s="5"/>
      <c r="F36" s="4" t="s">
        <v>7</v>
      </c>
      <c r="G36" s="4" t="s">
        <v>7</v>
      </c>
    </row>
    <row r="37" spans="1:7" ht="26.4">
      <c r="A37" s="8">
        <f>A35+1</f>
        <v>17</v>
      </c>
      <c r="B37" s="46" t="s">
        <v>41</v>
      </c>
      <c r="C37" s="19" t="s">
        <v>43</v>
      </c>
      <c r="D37" s="17" t="s">
        <v>16</v>
      </c>
      <c r="E37" s="18">
        <v>5185.3500000000004</v>
      </c>
      <c r="F37" s="11">
        <v>0</v>
      </c>
      <c r="G37" s="71">
        <f>F37*E37</f>
        <v>0</v>
      </c>
    </row>
    <row r="38" spans="1:7">
      <c r="A38" s="39">
        <f t="shared" ref="A38" si="2">A37+1</f>
        <v>18</v>
      </c>
      <c r="B38" s="46" t="s">
        <v>41</v>
      </c>
      <c r="C38" s="19" t="s">
        <v>44</v>
      </c>
      <c r="D38" s="17" t="s">
        <v>16</v>
      </c>
      <c r="E38" s="18">
        <v>10187.35</v>
      </c>
      <c r="F38" s="11">
        <v>0</v>
      </c>
      <c r="G38" s="71">
        <f>F38*E38</f>
        <v>0</v>
      </c>
    </row>
    <row r="39" spans="1:7">
      <c r="A39" s="6"/>
      <c r="B39" s="15" t="s">
        <v>45</v>
      </c>
      <c r="C39" s="64" t="s">
        <v>46</v>
      </c>
      <c r="D39" s="4" t="s">
        <v>7</v>
      </c>
      <c r="E39" s="5"/>
      <c r="F39" s="4" t="s">
        <v>7</v>
      </c>
      <c r="G39" s="4" t="s">
        <v>7</v>
      </c>
    </row>
    <row r="40" spans="1:7">
      <c r="A40" s="8">
        <f>A38+1</f>
        <v>19</v>
      </c>
      <c r="B40" s="32" t="s">
        <v>45</v>
      </c>
      <c r="C40" s="19" t="s">
        <v>47</v>
      </c>
      <c r="D40" s="17" t="s">
        <v>16</v>
      </c>
      <c r="E40" s="18">
        <v>335</v>
      </c>
      <c r="F40" s="18">
        <v>0</v>
      </c>
      <c r="G40" s="71">
        <f>F40*E40</f>
        <v>0</v>
      </c>
    </row>
    <row r="41" spans="1:7">
      <c r="A41" s="39">
        <f t="shared" ref="A41" si="3">A40+1</f>
        <v>20</v>
      </c>
      <c r="B41" s="32" t="s">
        <v>45</v>
      </c>
      <c r="C41" s="19" t="s">
        <v>48</v>
      </c>
      <c r="D41" s="17" t="s">
        <v>16</v>
      </c>
      <c r="E41" s="18">
        <v>48</v>
      </c>
      <c r="F41" s="18">
        <v>0</v>
      </c>
      <c r="G41" s="71">
        <f>F41*E41</f>
        <v>0</v>
      </c>
    </row>
    <row r="42" spans="1:7">
      <c r="A42" s="6"/>
      <c r="B42" s="47"/>
      <c r="C42" s="34" t="s">
        <v>49</v>
      </c>
      <c r="D42" s="4" t="s">
        <v>7</v>
      </c>
      <c r="E42" s="5"/>
      <c r="F42" s="4" t="s">
        <v>7</v>
      </c>
      <c r="G42" s="4" t="s">
        <v>7</v>
      </c>
    </row>
    <row r="43" spans="1:7">
      <c r="A43" s="6"/>
      <c r="B43" s="48" t="s">
        <v>50</v>
      </c>
      <c r="C43" s="16" t="s">
        <v>51</v>
      </c>
      <c r="D43" s="4" t="s">
        <v>7</v>
      </c>
      <c r="E43" s="5"/>
      <c r="F43" s="4" t="s">
        <v>7</v>
      </c>
      <c r="G43" s="4" t="s">
        <v>7</v>
      </c>
    </row>
    <row r="44" spans="1:7" ht="26.4">
      <c r="A44" s="24">
        <f>A41+1</f>
        <v>21</v>
      </c>
      <c r="B44" s="49" t="s">
        <v>50</v>
      </c>
      <c r="C44" s="19" t="s">
        <v>52</v>
      </c>
      <c r="D44" s="17" t="s">
        <v>16</v>
      </c>
      <c r="E44" s="11">
        <v>5045.3500000000004</v>
      </c>
      <c r="F44" s="11">
        <v>0</v>
      </c>
      <c r="G44" s="71">
        <f>F44*E44</f>
        <v>0</v>
      </c>
    </row>
    <row r="45" spans="1:7">
      <c r="A45" s="6"/>
      <c r="B45" s="48" t="s">
        <v>53</v>
      </c>
      <c r="C45" s="16" t="s">
        <v>54</v>
      </c>
      <c r="D45" s="4" t="s">
        <v>7</v>
      </c>
      <c r="E45" s="5"/>
      <c r="F45" s="4" t="s">
        <v>7</v>
      </c>
      <c r="G45" s="4" t="s">
        <v>7</v>
      </c>
    </row>
    <row r="46" spans="1:7" ht="26.4">
      <c r="A46" s="8">
        <f>A44+1</f>
        <v>22</v>
      </c>
      <c r="B46" s="49" t="s">
        <v>53</v>
      </c>
      <c r="C46" s="19" t="s">
        <v>95</v>
      </c>
      <c r="D46" s="17" t="s">
        <v>16</v>
      </c>
      <c r="E46" s="11">
        <v>19</v>
      </c>
      <c r="F46" s="11">
        <v>0</v>
      </c>
      <c r="G46" s="71">
        <f>F46*E46</f>
        <v>0</v>
      </c>
    </row>
    <row r="47" spans="1:7">
      <c r="A47" s="6"/>
      <c r="B47" s="48" t="s">
        <v>53</v>
      </c>
      <c r="C47" s="16" t="s">
        <v>55</v>
      </c>
      <c r="D47" s="4" t="s">
        <v>7</v>
      </c>
      <c r="E47" s="5"/>
      <c r="F47" s="4" t="s">
        <v>7</v>
      </c>
      <c r="G47" s="4" t="s">
        <v>7</v>
      </c>
    </row>
    <row r="48" spans="1:7" ht="26.4">
      <c r="A48" s="8">
        <f>A46+1</f>
        <v>23</v>
      </c>
      <c r="B48" s="49" t="s">
        <v>53</v>
      </c>
      <c r="C48" s="19" t="s">
        <v>114</v>
      </c>
      <c r="D48" s="17" t="s">
        <v>16</v>
      </c>
      <c r="E48" s="66">
        <v>5123</v>
      </c>
      <c r="F48" s="11">
        <v>0</v>
      </c>
      <c r="G48" s="71">
        <f>F48*E48</f>
        <v>0</v>
      </c>
    </row>
    <row r="49" spans="1:7">
      <c r="A49" s="2"/>
      <c r="B49" s="40"/>
      <c r="C49" s="31" t="s">
        <v>56</v>
      </c>
      <c r="D49" s="4" t="s">
        <v>7</v>
      </c>
      <c r="E49" s="5"/>
      <c r="F49" s="4" t="s">
        <v>7</v>
      </c>
      <c r="G49" s="4" t="s">
        <v>7</v>
      </c>
    </row>
    <row r="50" spans="1:7">
      <c r="A50" s="2"/>
      <c r="B50" s="57" t="s">
        <v>57</v>
      </c>
      <c r="C50" s="16" t="s">
        <v>58</v>
      </c>
      <c r="D50" s="4" t="s">
        <v>7</v>
      </c>
      <c r="E50" s="5"/>
      <c r="F50" s="4" t="s">
        <v>7</v>
      </c>
      <c r="G50" s="4" t="s">
        <v>7</v>
      </c>
    </row>
    <row r="51" spans="1:7" ht="26.4">
      <c r="A51" s="24">
        <f>A48+1</f>
        <v>24</v>
      </c>
      <c r="B51" s="58" t="s">
        <v>57</v>
      </c>
      <c r="C51" s="19" t="s">
        <v>59</v>
      </c>
      <c r="D51" s="32" t="s">
        <v>19</v>
      </c>
      <c r="E51" s="11">
        <v>91</v>
      </c>
      <c r="F51" s="11">
        <v>0</v>
      </c>
      <c r="G51" s="71">
        <f>F51*E51</f>
        <v>0</v>
      </c>
    </row>
    <row r="52" spans="1:7" ht="26.4">
      <c r="A52" s="39">
        <f t="shared" ref="A52:A55" si="4">A51+1</f>
        <v>25</v>
      </c>
      <c r="B52" s="58" t="s">
        <v>60</v>
      </c>
      <c r="C52" s="19" t="s">
        <v>61</v>
      </c>
      <c r="D52" s="32" t="s">
        <v>19</v>
      </c>
      <c r="E52" s="11">
        <v>10</v>
      </c>
      <c r="F52" s="11">
        <v>0</v>
      </c>
      <c r="G52" s="71">
        <f>F52*E52</f>
        <v>0</v>
      </c>
    </row>
    <row r="53" spans="1:7">
      <c r="A53" s="39">
        <f t="shared" si="4"/>
        <v>26</v>
      </c>
      <c r="B53" s="50" t="s">
        <v>62</v>
      </c>
      <c r="C53" s="19" t="s">
        <v>63</v>
      </c>
      <c r="D53" s="32" t="s">
        <v>64</v>
      </c>
      <c r="E53" s="11">
        <v>20</v>
      </c>
      <c r="F53" s="11">
        <v>0</v>
      </c>
      <c r="G53" s="71">
        <f>F53*E53</f>
        <v>0</v>
      </c>
    </row>
    <row r="54" spans="1:7">
      <c r="A54" s="39">
        <f t="shared" si="4"/>
        <v>27</v>
      </c>
      <c r="B54" s="50" t="s">
        <v>62</v>
      </c>
      <c r="C54" s="19" t="s">
        <v>65</v>
      </c>
      <c r="D54" s="32" t="s">
        <v>64</v>
      </c>
      <c r="E54" s="11">
        <v>2</v>
      </c>
      <c r="F54" s="11">
        <v>0</v>
      </c>
      <c r="G54" s="71">
        <f>F54*E54</f>
        <v>0</v>
      </c>
    </row>
    <row r="55" spans="1:7">
      <c r="A55" s="39">
        <f t="shared" si="4"/>
        <v>28</v>
      </c>
      <c r="B55" s="50" t="s">
        <v>66</v>
      </c>
      <c r="C55" s="19" t="s">
        <v>67</v>
      </c>
      <c r="D55" s="32" t="s">
        <v>64</v>
      </c>
      <c r="E55" s="11">
        <v>3</v>
      </c>
      <c r="F55" s="11">
        <v>0</v>
      </c>
      <c r="G55" s="71">
        <f>F55*E55</f>
        <v>0</v>
      </c>
    </row>
    <row r="56" spans="1:7">
      <c r="A56" s="29"/>
      <c r="B56" s="60"/>
      <c r="C56" s="31" t="s">
        <v>68</v>
      </c>
      <c r="D56" s="4" t="s">
        <v>7</v>
      </c>
      <c r="E56" s="5"/>
      <c r="F56" s="4" t="s">
        <v>7</v>
      </c>
      <c r="G56" s="4" t="s">
        <v>7</v>
      </c>
    </row>
    <row r="57" spans="1:7">
      <c r="A57" s="29"/>
      <c r="B57" s="51" t="s">
        <v>69</v>
      </c>
      <c r="C57" s="31" t="s">
        <v>70</v>
      </c>
      <c r="D57" s="4" t="s">
        <v>7</v>
      </c>
      <c r="E57" s="5"/>
      <c r="F57" s="4" t="s">
        <v>7</v>
      </c>
      <c r="G57" s="4" t="s">
        <v>7</v>
      </c>
    </row>
    <row r="58" spans="1:7" ht="39.6">
      <c r="A58" s="24">
        <f>A55+1</f>
        <v>29</v>
      </c>
      <c r="B58" s="52" t="s">
        <v>69</v>
      </c>
      <c r="C58" s="21" t="s">
        <v>102</v>
      </c>
      <c r="D58" s="32" t="s">
        <v>71</v>
      </c>
      <c r="E58" s="11">
        <v>1610</v>
      </c>
      <c r="F58" s="11">
        <v>0</v>
      </c>
      <c r="G58" s="71">
        <f>F58*E58</f>
        <v>0</v>
      </c>
    </row>
    <row r="59" spans="1:7">
      <c r="A59" s="30"/>
      <c r="B59" s="60"/>
      <c r="C59" s="35" t="s">
        <v>74</v>
      </c>
      <c r="D59" s="4" t="s">
        <v>7</v>
      </c>
      <c r="E59" s="5"/>
      <c r="F59" s="4" t="s">
        <v>7</v>
      </c>
      <c r="G59" s="4" t="s">
        <v>7</v>
      </c>
    </row>
    <row r="60" spans="1:7" ht="26.4">
      <c r="A60" s="8">
        <f>A58+1</f>
        <v>30</v>
      </c>
      <c r="B60" s="65" t="s">
        <v>75</v>
      </c>
      <c r="C60" s="20" t="s">
        <v>76</v>
      </c>
      <c r="D60" s="22" t="s">
        <v>71</v>
      </c>
      <c r="E60" s="18">
        <v>148</v>
      </c>
      <c r="F60" s="11">
        <v>0</v>
      </c>
      <c r="G60" s="71">
        <f>F60*E60</f>
        <v>0</v>
      </c>
    </row>
    <row r="61" spans="1:7">
      <c r="A61" s="39">
        <f t="shared" ref="A61:A64" si="5">A60+1</f>
        <v>31</v>
      </c>
      <c r="B61" s="65" t="s">
        <v>77</v>
      </c>
      <c r="C61" s="20" t="s">
        <v>78</v>
      </c>
      <c r="D61" s="17" t="s">
        <v>16</v>
      </c>
      <c r="E61" s="18">
        <v>335</v>
      </c>
      <c r="F61" s="11">
        <v>0</v>
      </c>
      <c r="G61" s="71">
        <f>F61*E61</f>
        <v>0</v>
      </c>
    </row>
    <row r="62" spans="1:7">
      <c r="A62" s="39">
        <f t="shared" si="5"/>
        <v>32</v>
      </c>
      <c r="B62" s="65" t="s">
        <v>77</v>
      </c>
      <c r="C62" s="20" t="s">
        <v>79</v>
      </c>
      <c r="D62" s="17" t="s">
        <v>16</v>
      </c>
      <c r="E62" s="18">
        <v>48</v>
      </c>
      <c r="F62" s="11">
        <v>0</v>
      </c>
      <c r="G62" s="71">
        <f>F62*E62</f>
        <v>0</v>
      </c>
    </row>
    <row r="63" spans="1:7" ht="26.4">
      <c r="A63" s="39">
        <f t="shared" si="5"/>
        <v>33</v>
      </c>
      <c r="B63" s="65" t="s">
        <v>80</v>
      </c>
      <c r="C63" s="20" t="s">
        <v>81</v>
      </c>
      <c r="D63" s="22" t="s">
        <v>19</v>
      </c>
      <c r="E63" s="18">
        <v>170</v>
      </c>
      <c r="F63" s="11">
        <v>0</v>
      </c>
      <c r="G63" s="71">
        <f>F63*E63</f>
        <v>0</v>
      </c>
    </row>
    <row r="64" spans="1:7">
      <c r="A64" s="39">
        <f t="shared" si="5"/>
        <v>34</v>
      </c>
      <c r="B64" s="65" t="s">
        <v>112</v>
      </c>
      <c r="C64" s="20" t="s">
        <v>113</v>
      </c>
      <c r="D64" s="22" t="s">
        <v>19</v>
      </c>
      <c r="E64" s="18">
        <v>6</v>
      </c>
      <c r="F64" s="11">
        <v>0</v>
      </c>
      <c r="G64" s="71">
        <f>F64*E64</f>
        <v>0</v>
      </c>
    </row>
    <row r="65" spans="1:7">
      <c r="A65" s="29"/>
      <c r="B65" s="51" t="s">
        <v>72</v>
      </c>
      <c r="C65" s="31" t="s">
        <v>110</v>
      </c>
      <c r="D65" s="4" t="s">
        <v>7</v>
      </c>
      <c r="E65" s="5"/>
      <c r="F65" s="4" t="s">
        <v>7</v>
      </c>
      <c r="G65" s="4" t="s">
        <v>7</v>
      </c>
    </row>
    <row r="66" spans="1:7" ht="26.4">
      <c r="A66" s="8">
        <f>A64+1</f>
        <v>35</v>
      </c>
      <c r="B66" s="65" t="s">
        <v>111</v>
      </c>
      <c r="C66" s="20" t="s">
        <v>73</v>
      </c>
      <c r="D66" s="17" t="s">
        <v>16</v>
      </c>
      <c r="E66" s="18">
        <v>8</v>
      </c>
      <c r="F66" s="11">
        <v>0</v>
      </c>
      <c r="G66" s="71">
        <f>E66*F66</f>
        <v>0</v>
      </c>
    </row>
    <row r="67" spans="1:7">
      <c r="A67" s="53"/>
      <c r="B67" s="54"/>
      <c r="C67" s="16" t="s">
        <v>82</v>
      </c>
      <c r="D67" s="4" t="s">
        <v>7</v>
      </c>
      <c r="E67" s="5"/>
      <c r="F67" s="4" t="s">
        <v>7</v>
      </c>
      <c r="G67" s="4" t="s">
        <v>7</v>
      </c>
    </row>
    <row r="68" spans="1:7">
      <c r="A68" s="53"/>
      <c r="B68" s="61" t="s">
        <v>83</v>
      </c>
      <c r="C68" s="16" t="s">
        <v>84</v>
      </c>
      <c r="D68" s="4" t="s">
        <v>7</v>
      </c>
      <c r="E68" s="5"/>
      <c r="F68" s="4" t="s">
        <v>7</v>
      </c>
      <c r="G68" s="4" t="s">
        <v>7</v>
      </c>
    </row>
    <row r="69" spans="1:7">
      <c r="A69" s="24">
        <f>A66+1</f>
        <v>36</v>
      </c>
      <c r="B69" s="62" t="s">
        <v>83</v>
      </c>
      <c r="C69" s="19" t="s">
        <v>103</v>
      </c>
      <c r="D69" s="36" t="s">
        <v>64</v>
      </c>
      <c r="E69" s="18">
        <v>1</v>
      </c>
      <c r="F69" s="11">
        <v>0</v>
      </c>
      <c r="G69" s="71">
        <f>F69*E69</f>
        <v>0</v>
      </c>
    </row>
    <row r="70" spans="1:7">
      <c r="A70" s="39">
        <f t="shared" ref="A70:A73" si="6">A69+1</f>
        <v>37</v>
      </c>
      <c r="B70" s="62" t="s">
        <v>83</v>
      </c>
      <c r="C70" s="63" t="s">
        <v>104</v>
      </c>
      <c r="D70" s="36" t="s">
        <v>64</v>
      </c>
      <c r="E70" s="18">
        <v>3</v>
      </c>
      <c r="F70" s="11">
        <v>0</v>
      </c>
      <c r="G70" s="71">
        <f>F70*E70</f>
        <v>0</v>
      </c>
    </row>
    <row r="71" spans="1:7">
      <c r="A71" s="39">
        <f t="shared" si="6"/>
        <v>38</v>
      </c>
      <c r="B71" s="62" t="s">
        <v>83</v>
      </c>
      <c r="C71" s="63" t="s">
        <v>105</v>
      </c>
      <c r="D71" s="36" t="s">
        <v>64</v>
      </c>
      <c r="E71" s="18">
        <v>1</v>
      </c>
      <c r="F71" s="11">
        <v>0</v>
      </c>
      <c r="G71" s="71">
        <f>F71*E71</f>
        <v>0</v>
      </c>
    </row>
    <row r="72" spans="1:7">
      <c r="A72" s="39">
        <f t="shared" si="6"/>
        <v>39</v>
      </c>
      <c r="B72" s="62" t="s">
        <v>83</v>
      </c>
      <c r="C72" s="63" t="s">
        <v>108</v>
      </c>
      <c r="D72" s="36" t="s">
        <v>64</v>
      </c>
      <c r="E72" s="18">
        <v>1</v>
      </c>
      <c r="F72" s="11">
        <v>0</v>
      </c>
      <c r="G72" s="71">
        <f>E72*F72</f>
        <v>0</v>
      </c>
    </row>
    <row r="73" spans="1:7">
      <c r="A73" s="39">
        <f t="shared" si="6"/>
        <v>40</v>
      </c>
      <c r="B73" s="62" t="s">
        <v>83</v>
      </c>
      <c r="C73" s="63" t="s">
        <v>109</v>
      </c>
      <c r="D73" s="36" t="s">
        <v>13</v>
      </c>
      <c r="E73" s="18">
        <v>2</v>
      </c>
      <c r="F73" s="11">
        <v>0</v>
      </c>
      <c r="G73" s="71">
        <f>E73*F73</f>
        <v>0</v>
      </c>
    </row>
    <row r="74" spans="1:7">
      <c r="A74" s="53"/>
      <c r="B74" s="61" t="s">
        <v>85</v>
      </c>
      <c r="C74" s="98" t="s">
        <v>86</v>
      </c>
      <c r="D74" s="4" t="s">
        <v>7</v>
      </c>
      <c r="E74" s="5"/>
      <c r="F74" s="4" t="s">
        <v>7</v>
      </c>
      <c r="G74" s="4" t="s">
        <v>7</v>
      </c>
    </row>
    <row r="75" spans="1:7" ht="39.6">
      <c r="A75" s="8">
        <f>A73+1</f>
        <v>41</v>
      </c>
      <c r="B75" s="62" t="s">
        <v>85</v>
      </c>
      <c r="C75" s="37" t="s">
        <v>87</v>
      </c>
      <c r="D75" s="36" t="s">
        <v>31</v>
      </c>
      <c r="E75" s="18">
        <v>400</v>
      </c>
      <c r="F75" s="11">
        <v>0</v>
      </c>
      <c r="G75" s="71">
        <f>F75*E75</f>
        <v>0</v>
      </c>
    </row>
    <row r="76" spans="1:7">
      <c r="A76" s="172" t="s">
        <v>140</v>
      </c>
      <c r="B76" s="172"/>
      <c r="C76" s="172"/>
      <c r="D76" s="172"/>
      <c r="E76" s="172"/>
      <c r="F76" s="173"/>
      <c r="G76" s="67">
        <f>SUM(G9:G75)</f>
        <v>0</v>
      </c>
    </row>
    <row r="77" spans="1:7">
      <c r="A77" s="72"/>
      <c r="B77" s="73"/>
      <c r="C77" s="75" t="s">
        <v>115</v>
      </c>
      <c r="D77" s="72"/>
      <c r="E77" s="72"/>
      <c r="F77" s="72"/>
      <c r="G77" s="74"/>
    </row>
    <row r="78" spans="1:7" ht="20.399999999999999">
      <c r="A78" s="99"/>
      <c r="B78" s="100" t="s">
        <v>116</v>
      </c>
      <c r="C78" s="101" t="s">
        <v>117</v>
      </c>
      <c r="D78" s="102" t="s">
        <v>7</v>
      </c>
      <c r="E78" s="102" t="s">
        <v>7</v>
      </c>
      <c r="F78" s="102" t="s">
        <v>7</v>
      </c>
      <c r="G78" s="102" t="s">
        <v>7</v>
      </c>
    </row>
    <row r="79" spans="1:7">
      <c r="A79" s="103"/>
      <c r="B79" s="100" t="s">
        <v>118</v>
      </c>
      <c r="C79" s="104" t="s">
        <v>119</v>
      </c>
      <c r="D79" s="105" t="s">
        <v>7</v>
      </c>
      <c r="E79" s="105" t="s">
        <v>7</v>
      </c>
      <c r="F79" s="105" t="s">
        <v>7</v>
      </c>
      <c r="G79" s="105" t="s">
        <v>7</v>
      </c>
    </row>
    <row r="80" spans="1:7" ht="20.399999999999999">
      <c r="A80" s="76">
        <f>A75+1</f>
        <v>42</v>
      </c>
      <c r="B80" s="77" t="s">
        <v>120</v>
      </c>
      <c r="C80" s="78" t="s">
        <v>121</v>
      </c>
      <c r="D80" s="150" t="s">
        <v>122</v>
      </c>
      <c r="E80" s="140">
        <v>50</v>
      </c>
      <c r="F80" s="140">
        <v>0</v>
      </c>
      <c r="G80" s="141">
        <f>E80*F80</f>
        <v>0</v>
      </c>
    </row>
    <row r="81" spans="1:7" ht="20.399999999999999">
      <c r="A81" s="76">
        <f>A80+1</f>
        <v>43</v>
      </c>
      <c r="B81" s="77" t="s">
        <v>123</v>
      </c>
      <c r="C81" s="78" t="s">
        <v>124</v>
      </c>
      <c r="D81" s="150" t="s">
        <v>31</v>
      </c>
      <c r="E81" s="140">
        <v>100.5</v>
      </c>
      <c r="F81" s="140">
        <v>0</v>
      </c>
      <c r="G81" s="141">
        <f>E81*F81</f>
        <v>0</v>
      </c>
    </row>
    <row r="82" spans="1:7" ht="20.399999999999999">
      <c r="A82" s="76">
        <f>A81+1</f>
        <v>44</v>
      </c>
      <c r="B82" s="77" t="s">
        <v>125</v>
      </c>
      <c r="C82" s="78" t="s">
        <v>126</v>
      </c>
      <c r="D82" s="150" t="s">
        <v>19</v>
      </c>
      <c r="E82" s="140">
        <v>97</v>
      </c>
      <c r="F82" s="140">
        <v>0</v>
      </c>
      <c r="G82" s="141">
        <f>E82*F82</f>
        <v>0</v>
      </c>
    </row>
    <row r="83" spans="1:7" ht="20.399999999999999">
      <c r="A83" s="99"/>
      <c r="B83" s="100" t="s">
        <v>127</v>
      </c>
      <c r="C83" s="101" t="s">
        <v>6</v>
      </c>
      <c r="D83" s="145"/>
      <c r="E83" s="106"/>
      <c r="F83" s="107"/>
      <c r="G83" s="108"/>
    </row>
    <row r="84" spans="1:7">
      <c r="A84" s="109"/>
      <c r="B84" s="110" t="s">
        <v>128</v>
      </c>
      <c r="C84" s="111" t="s">
        <v>129</v>
      </c>
      <c r="D84" s="102" t="s">
        <v>7</v>
      </c>
      <c r="E84" s="105" t="s">
        <v>7</v>
      </c>
      <c r="F84" s="105" t="s">
        <v>7</v>
      </c>
      <c r="G84" s="105" t="s">
        <v>7</v>
      </c>
    </row>
    <row r="85" spans="1:7">
      <c r="A85" s="76">
        <f>A82+1</f>
        <v>45</v>
      </c>
      <c r="B85" s="79"/>
      <c r="C85" s="80" t="s">
        <v>130</v>
      </c>
      <c r="D85" s="142" t="s">
        <v>131</v>
      </c>
      <c r="E85" s="142">
        <v>1</v>
      </c>
      <c r="F85" s="142">
        <v>0</v>
      </c>
      <c r="G85" s="139">
        <f>F85*E85</f>
        <v>0</v>
      </c>
    </row>
    <row r="86" spans="1:7" ht="30.6">
      <c r="A86" s="99"/>
      <c r="B86" s="100" t="s">
        <v>132</v>
      </c>
      <c r="C86" s="101" t="s">
        <v>133</v>
      </c>
      <c r="D86" s="145"/>
      <c r="E86" s="106"/>
      <c r="F86" s="107"/>
      <c r="G86" s="108"/>
    </row>
    <row r="87" spans="1:7">
      <c r="A87" s="112"/>
      <c r="B87" s="113" t="s">
        <v>134</v>
      </c>
      <c r="C87" s="114" t="s">
        <v>135</v>
      </c>
      <c r="D87" s="124" t="s">
        <v>7</v>
      </c>
      <c r="E87" s="115" t="s">
        <v>7</v>
      </c>
      <c r="F87" s="115" t="s">
        <v>7</v>
      </c>
      <c r="G87" s="115" t="s">
        <v>7</v>
      </c>
    </row>
    <row r="88" spans="1:7" ht="20.399999999999999">
      <c r="A88" s="76"/>
      <c r="B88" s="82" t="s">
        <v>136</v>
      </c>
      <c r="C88" s="83" t="s">
        <v>137</v>
      </c>
      <c r="D88" s="138" t="s">
        <v>7</v>
      </c>
      <c r="E88" s="81" t="s">
        <v>7</v>
      </c>
      <c r="F88" s="81" t="s">
        <v>7</v>
      </c>
      <c r="G88" s="81" t="s">
        <v>7</v>
      </c>
    </row>
    <row r="89" spans="1:7" ht="20.399999999999999">
      <c r="A89" s="76">
        <f>A85+1</f>
        <v>46</v>
      </c>
      <c r="B89" s="84"/>
      <c r="C89" s="83" t="s">
        <v>138</v>
      </c>
      <c r="D89" s="139" t="s">
        <v>122</v>
      </c>
      <c r="E89" s="139">
        <v>640</v>
      </c>
      <c r="F89" s="139">
        <v>0</v>
      </c>
      <c r="G89" s="139">
        <f>E89*F89</f>
        <v>0</v>
      </c>
    </row>
    <row r="90" spans="1:7">
      <c r="A90" s="76">
        <f>A89+1</f>
        <v>47</v>
      </c>
      <c r="B90" s="84"/>
      <c r="C90" s="83" t="s">
        <v>139</v>
      </c>
      <c r="D90" s="139" t="s">
        <v>19</v>
      </c>
      <c r="E90" s="139">
        <v>54</v>
      </c>
      <c r="F90" s="139">
        <v>0</v>
      </c>
      <c r="G90" s="139">
        <f>E90*F90</f>
        <v>0</v>
      </c>
    </row>
    <row r="91" spans="1:7">
      <c r="A91" s="112"/>
      <c r="B91" s="116" t="s">
        <v>141</v>
      </c>
      <c r="C91" s="117" t="s">
        <v>142</v>
      </c>
      <c r="D91" s="144" t="s">
        <v>7</v>
      </c>
      <c r="E91" s="112" t="s">
        <v>7</v>
      </c>
      <c r="F91" s="112" t="s">
        <v>7</v>
      </c>
      <c r="G91" s="112" t="s">
        <v>7</v>
      </c>
    </row>
    <row r="92" spans="1:7" ht="20.399999999999999">
      <c r="A92" s="76">
        <f>A90+1</f>
        <v>48</v>
      </c>
      <c r="B92" s="82"/>
      <c r="C92" s="83" t="s">
        <v>143</v>
      </c>
      <c r="D92" s="139" t="s">
        <v>122</v>
      </c>
      <c r="E92" s="139">
        <v>575</v>
      </c>
      <c r="F92" s="139">
        <v>0</v>
      </c>
      <c r="G92" s="139">
        <f>E92*F92</f>
        <v>0</v>
      </c>
    </row>
    <row r="93" spans="1:7" ht="20.399999999999999">
      <c r="A93" s="76">
        <f>A92+1</f>
        <v>49</v>
      </c>
      <c r="B93" s="82"/>
      <c r="C93" s="83" t="s">
        <v>144</v>
      </c>
      <c r="D93" s="139" t="s">
        <v>31</v>
      </c>
      <c r="E93" s="139">
        <v>110</v>
      </c>
      <c r="F93" s="139">
        <v>0</v>
      </c>
      <c r="G93" s="139">
        <f>E93*F93</f>
        <v>0</v>
      </c>
    </row>
    <row r="94" spans="1:7" ht="30.6">
      <c r="A94" s="76">
        <f>A93+1</f>
        <v>50</v>
      </c>
      <c r="B94" s="82"/>
      <c r="C94" s="85" t="s">
        <v>145</v>
      </c>
      <c r="D94" s="141" t="s">
        <v>122</v>
      </c>
      <c r="E94" s="140">
        <v>77</v>
      </c>
      <c r="F94" s="141">
        <v>0</v>
      </c>
      <c r="G94" s="141">
        <f>E94*F94</f>
        <v>0</v>
      </c>
    </row>
    <row r="95" spans="1:7">
      <c r="A95" s="112"/>
      <c r="B95" s="116"/>
      <c r="C95" s="117" t="s">
        <v>146</v>
      </c>
      <c r="D95" s="144" t="s">
        <v>7</v>
      </c>
      <c r="E95" s="144" t="s">
        <v>7</v>
      </c>
      <c r="F95" s="144" t="s">
        <v>7</v>
      </c>
      <c r="G95" s="144" t="s">
        <v>7</v>
      </c>
    </row>
    <row r="96" spans="1:7" ht="20.399999999999999">
      <c r="A96" s="86">
        <f>A94+1</f>
        <v>51</v>
      </c>
      <c r="B96" s="87" t="s">
        <v>147</v>
      </c>
      <c r="C96" s="80" t="s">
        <v>148</v>
      </c>
      <c r="D96" s="139" t="s">
        <v>19</v>
      </c>
      <c r="E96" s="139">
        <v>110</v>
      </c>
      <c r="F96" s="139">
        <v>0</v>
      </c>
      <c r="G96" s="139">
        <f>E96*F96</f>
        <v>0</v>
      </c>
    </row>
    <row r="97" spans="1:7" ht="20.399999999999999">
      <c r="A97" s="86">
        <f>A96+1</f>
        <v>52</v>
      </c>
      <c r="B97" s="87" t="s">
        <v>149</v>
      </c>
      <c r="C97" s="80" t="s">
        <v>150</v>
      </c>
      <c r="D97" s="139" t="s">
        <v>131</v>
      </c>
      <c r="E97" s="139">
        <v>1</v>
      </c>
      <c r="F97" s="139">
        <v>0</v>
      </c>
      <c r="G97" s="139">
        <f>E97*F97</f>
        <v>0</v>
      </c>
    </row>
    <row r="98" spans="1:7" ht="20.399999999999999">
      <c r="A98" s="99"/>
      <c r="B98" s="100" t="s">
        <v>151</v>
      </c>
      <c r="C98" s="101" t="s">
        <v>152</v>
      </c>
      <c r="D98" s="122"/>
      <c r="E98" s="122"/>
      <c r="F98" s="123"/>
      <c r="G98" s="124"/>
    </row>
    <row r="99" spans="1:7">
      <c r="A99" s="112"/>
      <c r="B99" s="125" t="s">
        <v>153</v>
      </c>
      <c r="C99" s="126" t="s">
        <v>154</v>
      </c>
      <c r="D99" s="124" t="s">
        <v>7</v>
      </c>
      <c r="E99" s="124" t="s">
        <v>7</v>
      </c>
      <c r="F99" s="124" t="s">
        <v>7</v>
      </c>
      <c r="G99" s="124" t="s">
        <v>7</v>
      </c>
    </row>
    <row r="100" spans="1:7" ht="20.399999999999999">
      <c r="A100" s="86">
        <f>A97+1</f>
        <v>53</v>
      </c>
      <c r="B100" s="88"/>
      <c r="C100" s="89" t="s">
        <v>155</v>
      </c>
      <c r="D100" s="151" t="s">
        <v>156</v>
      </c>
      <c r="E100" s="151">
        <v>36085.599999999999</v>
      </c>
      <c r="F100" s="139">
        <v>0</v>
      </c>
      <c r="G100" s="151">
        <f>E100*F100</f>
        <v>0</v>
      </c>
    </row>
    <row r="101" spans="1:7" ht="20.399999999999999">
      <c r="A101" s="99"/>
      <c r="B101" s="127" t="s">
        <v>157</v>
      </c>
      <c r="C101" s="101" t="s">
        <v>158</v>
      </c>
      <c r="D101" s="124"/>
      <c r="E101" s="124"/>
      <c r="F101" s="128"/>
      <c r="G101" s="124"/>
    </row>
    <row r="102" spans="1:7">
      <c r="A102" s="112"/>
      <c r="B102" s="113" t="s">
        <v>159</v>
      </c>
      <c r="C102" s="126" t="s">
        <v>160</v>
      </c>
      <c r="D102" s="124" t="s">
        <v>7</v>
      </c>
      <c r="E102" s="124" t="s">
        <v>7</v>
      </c>
      <c r="F102" s="124" t="s">
        <v>7</v>
      </c>
      <c r="G102" s="124" t="s">
        <v>7</v>
      </c>
    </row>
    <row r="103" spans="1:7" ht="20.399999999999999">
      <c r="A103" s="86">
        <f>A100+1</f>
        <v>54</v>
      </c>
      <c r="B103" s="90"/>
      <c r="C103" s="89" t="s">
        <v>161</v>
      </c>
      <c r="D103" s="151" t="s">
        <v>122</v>
      </c>
      <c r="E103" s="151">
        <v>241.8</v>
      </c>
      <c r="F103" s="139">
        <v>0</v>
      </c>
      <c r="G103" s="151">
        <f>E103*F103</f>
        <v>0</v>
      </c>
    </row>
    <row r="104" spans="1:7">
      <c r="A104" s="112"/>
      <c r="B104" s="113" t="s">
        <v>162</v>
      </c>
      <c r="C104" s="126" t="s">
        <v>163</v>
      </c>
      <c r="D104" s="124" t="s">
        <v>7</v>
      </c>
      <c r="E104" s="124" t="s">
        <v>7</v>
      </c>
      <c r="F104" s="124" t="s">
        <v>7</v>
      </c>
      <c r="G104" s="124" t="s">
        <v>7</v>
      </c>
    </row>
    <row r="105" spans="1:7" ht="20.399999999999999">
      <c r="A105" s="86">
        <f>A103+1</f>
        <v>55</v>
      </c>
      <c r="B105" s="91"/>
      <c r="C105" s="89" t="s">
        <v>164</v>
      </c>
      <c r="D105" s="151" t="s">
        <v>122</v>
      </c>
      <c r="E105" s="151">
        <v>31.8</v>
      </c>
      <c r="F105" s="151">
        <v>0</v>
      </c>
      <c r="G105" s="151">
        <f>E105*F105</f>
        <v>0</v>
      </c>
    </row>
    <row r="106" spans="1:7">
      <c r="A106" s="112"/>
      <c r="B106" s="116" t="s">
        <v>165</v>
      </c>
      <c r="C106" s="117" t="s">
        <v>166</v>
      </c>
      <c r="D106" s="144" t="s">
        <v>7</v>
      </c>
      <c r="E106" s="144" t="s">
        <v>7</v>
      </c>
      <c r="F106" s="144" t="s">
        <v>7</v>
      </c>
      <c r="G106" s="144" t="s">
        <v>7</v>
      </c>
    </row>
    <row r="107" spans="1:7" ht="20.399999999999999">
      <c r="A107" s="92">
        <f>A105+1</f>
        <v>56</v>
      </c>
      <c r="B107" s="88"/>
      <c r="C107" s="89" t="s">
        <v>167</v>
      </c>
      <c r="D107" s="151" t="s">
        <v>64</v>
      </c>
      <c r="E107" s="140">
        <v>11</v>
      </c>
      <c r="F107" s="151">
        <v>0</v>
      </c>
      <c r="G107" s="139">
        <f>E107*F107</f>
        <v>0</v>
      </c>
    </row>
    <row r="108" spans="1:7" ht="20.399999999999999">
      <c r="A108" s="99"/>
      <c r="B108" s="127" t="s">
        <v>168</v>
      </c>
      <c r="C108" s="101" t="s">
        <v>169</v>
      </c>
      <c r="D108" s="145"/>
      <c r="E108" s="145"/>
      <c r="F108" s="146"/>
      <c r="G108" s="147"/>
    </row>
    <row r="109" spans="1:7">
      <c r="A109" s="129"/>
      <c r="B109" s="130" t="s">
        <v>170</v>
      </c>
      <c r="C109" s="131" t="s">
        <v>171</v>
      </c>
      <c r="D109" s="148" t="s">
        <v>7</v>
      </c>
      <c r="E109" s="148" t="s">
        <v>7</v>
      </c>
      <c r="F109" s="148" t="s">
        <v>7</v>
      </c>
      <c r="G109" s="148" t="s">
        <v>7</v>
      </c>
    </row>
    <row r="110" spans="1:7" ht="20.399999999999999">
      <c r="A110" s="93">
        <f>A107+1</f>
        <v>57</v>
      </c>
      <c r="B110" s="91"/>
      <c r="C110" s="94" t="s">
        <v>172</v>
      </c>
      <c r="D110" s="141" t="s">
        <v>19</v>
      </c>
      <c r="E110" s="141">
        <v>14</v>
      </c>
      <c r="F110" s="152">
        <v>0</v>
      </c>
      <c r="G110" s="141">
        <f>E110*F110</f>
        <v>0</v>
      </c>
    </row>
    <row r="111" spans="1:7" ht="20.399999999999999">
      <c r="A111" s="99"/>
      <c r="B111" s="127" t="s">
        <v>173</v>
      </c>
      <c r="C111" s="101" t="s">
        <v>174</v>
      </c>
      <c r="D111" s="145"/>
      <c r="E111" s="145"/>
      <c r="F111" s="146"/>
      <c r="G111" s="147"/>
    </row>
    <row r="112" spans="1:7">
      <c r="A112" s="132"/>
      <c r="B112" s="100" t="s">
        <v>175</v>
      </c>
      <c r="C112" s="133" t="s">
        <v>176</v>
      </c>
      <c r="D112" s="102" t="s">
        <v>7</v>
      </c>
      <c r="E112" s="102" t="s">
        <v>7</v>
      </c>
      <c r="F112" s="102" t="s">
        <v>7</v>
      </c>
      <c r="G112" s="102" t="s">
        <v>7</v>
      </c>
    </row>
    <row r="113" spans="1:7" ht="30.6">
      <c r="A113" s="93">
        <f>A110+1</f>
        <v>58</v>
      </c>
      <c r="B113" s="95" t="s">
        <v>177</v>
      </c>
      <c r="C113" s="94" t="s">
        <v>178</v>
      </c>
      <c r="D113" s="141" t="s">
        <v>31</v>
      </c>
      <c r="E113" s="141">
        <v>236</v>
      </c>
      <c r="F113" s="152">
        <v>0</v>
      </c>
      <c r="G113" s="141">
        <f>E113*F113</f>
        <v>0</v>
      </c>
    </row>
    <row r="114" spans="1:7">
      <c r="A114" s="132"/>
      <c r="B114" s="100" t="s">
        <v>179</v>
      </c>
      <c r="C114" s="133" t="s">
        <v>180</v>
      </c>
      <c r="D114" s="102" t="s">
        <v>7</v>
      </c>
      <c r="E114" s="102" t="s">
        <v>7</v>
      </c>
      <c r="F114" s="102" t="s">
        <v>7</v>
      </c>
      <c r="G114" s="102" t="s">
        <v>7</v>
      </c>
    </row>
    <row r="115" spans="1:7">
      <c r="A115" s="93">
        <f>A113+1</f>
        <v>59</v>
      </c>
      <c r="B115" s="95" t="s">
        <v>181</v>
      </c>
      <c r="C115" s="94" t="s">
        <v>182</v>
      </c>
      <c r="D115" s="141" t="s">
        <v>31</v>
      </c>
      <c r="E115" s="141">
        <v>154</v>
      </c>
      <c r="F115" s="152">
        <v>0</v>
      </c>
      <c r="G115" s="141">
        <f>E115*F115</f>
        <v>0</v>
      </c>
    </row>
    <row r="116" spans="1:7">
      <c r="A116" s="132"/>
      <c r="B116" s="100" t="s">
        <v>183</v>
      </c>
      <c r="C116" s="133" t="s">
        <v>184</v>
      </c>
      <c r="D116" s="102" t="s">
        <v>7</v>
      </c>
      <c r="E116" s="102" t="s">
        <v>7</v>
      </c>
      <c r="F116" s="102" t="s">
        <v>7</v>
      </c>
      <c r="G116" s="102" t="s">
        <v>7</v>
      </c>
    </row>
    <row r="117" spans="1:7" ht="20.399999999999999">
      <c r="A117" s="93">
        <f>A115+1</f>
        <v>60</v>
      </c>
      <c r="B117" s="95" t="s">
        <v>185</v>
      </c>
      <c r="C117" s="94" t="s">
        <v>186</v>
      </c>
      <c r="D117" s="141" t="s">
        <v>31</v>
      </c>
      <c r="E117" s="150">
        <v>104</v>
      </c>
      <c r="F117" s="150">
        <v>0</v>
      </c>
      <c r="G117" s="150">
        <f>E117*F117</f>
        <v>0</v>
      </c>
    </row>
    <row r="118" spans="1:7" ht="20.399999999999999">
      <c r="A118" s="96">
        <f>A117+1</f>
        <v>61</v>
      </c>
      <c r="B118" s="97" t="s">
        <v>187</v>
      </c>
      <c r="C118" s="94" t="s">
        <v>188</v>
      </c>
      <c r="D118" s="141" t="s">
        <v>31</v>
      </c>
      <c r="E118" s="150">
        <v>104</v>
      </c>
      <c r="F118" s="150">
        <v>0</v>
      </c>
      <c r="G118" s="150">
        <f>E118*F118</f>
        <v>0</v>
      </c>
    </row>
    <row r="119" spans="1:7">
      <c r="A119" s="129"/>
      <c r="B119" s="134" t="s">
        <v>189</v>
      </c>
      <c r="C119" s="135" t="s">
        <v>190</v>
      </c>
      <c r="D119" s="148" t="s">
        <v>7</v>
      </c>
      <c r="E119" s="102" t="s">
        <v>7</v>
      </c>
      <c r="F119" s="102" t="s">
        <v>7</v>
      </c>
      <c r="G119" s="102" t="s">
        <v>7</v>
      </c>
    </row>
    <row r="120" spans="1:7" ht="20.399999999999999">
      <c r="A120" s="93">
        <f>A118+1</f>
        <v>62</v>
      </c>
      <c r="B120" s="97"/>
      <c r="C120" s="94" t="s">
        <v>191</v>
      </c>
      <c r="D120" s="141" t="s">
        <v>31</v>
      </c>
      <c r="E120" s="150">
        <v>76</v>
      </c>
      <c r="F120" s="150">
        <v>0</v>
      </c>
      <c r="G120" s="150">
        <f>E120*F120</f>
        <v>0</v>
      </c>
    </row>
    <row r="121" spans="1:7">
      <c r="A121" s="132"/>
      <c r="B121" s="100" t="s">
        <v>192</v>
      </c>
      <c r="C121" s="133" t="s">
        <v>193</v>
      </c>
      <c r="D121" s="102" t="s">
        <v>7</v>
      </c>
      <c r="E121" s="102" t="s">
        <v>7</v>
      </c>
      <c r="F121" s="102" t="s">
        <v>7</v>
      </c>
      <c r="G121" s="102" t="s">
        <v>7</v>
      </c>
    </row>
    <row r="122" spans="1:7" ht="20.399999999999999">
      <c r="A122" s="93">
        <f>A120+1</f>
        <v>63</v>
      </c>
      <c r="B122" s="97"/>
      <c r="C122" s="94" t="s">
        <v>194</v>
      </c>
      <c r="D122" s="141" t="s">
        <v>31</v>
      </c>
      <c r="E122" s="141">
        <v>52</v>
      </c>
      <c r="F122" s="152">
        <v>0</v>
      </c>
      <c r="G122" s="141">
        <f>E122*F122</f>
        <v>0</v>
      </c>
    </row>
    <row r="123" spans="1:7" ht="39.6">
      <c r="A123" s="99"/>
      <c r="B123" s="136" t="s">
        <v>195</v>
      </c>
      <c r="C123" s="137" t="s">
        <v>196</v>
      </c>
      <c r="D123" s="102" t="s">
        <v>7</v>
      </c>
      <c r="E123" s="102" t="s">
        <v>7</v>
      </c>
      <c r="F123" s="102" t="s">
        <v>7</v>
      </c>
      <c r="G123" s="102" t="s">
        <v>7</v>
      </c>
    </row>
    <row r="124" spans="1:7">
      <c r="A124" s="132"/>
      <c r="B124" s="100" t="s">
        <v>197</v>
      </c>
      <c r="C124" s="133" t="s">
        <v>198</v>
      </c>
      <c r="D124" s="102" t="s">
        <v>7</v>
      </c>
      <c r="E124" s="102" t="s">
        <v>7</v>
      </c>
      <c r="F124" s="102" t="s">
        <v>7</v>
      </c>
      <c r="G124" s="102" t="s">
        <v>7</v>
      </c>
    </row>
    <row r="125" spans="1:7">
      <c r="A125" s="96">
        <f>A122+1</f>
        <v>64</v>
      </c>
      <c r="B125" s="97"/>
      <c r="C125" s="94" t="s">
        <v>199</v>
      </c>
      <c r="D125" s="141" t="s">
        <v>13</v>
      </c>
      <c r="E125" s="141">
        <v>12</v>
      </c>
      <c r="F125" s="141">
        <v>0</v>
      </c>
      <c r="G125" s="141">
        <f>E125*F125</f>
        <v>0</v>
      </c>
    </row>
    <row r="126" spans="1:7">
      <c r="A126" s="174">
        <v>61</v>
      </c>
      <c r="B126" s="175"/>
      <c r="C126" s="177" t="s">
        <v>200</v>
      </c>
      <c r="D126" s="179" t="s">
        <v>19</v>
      </c>
      <c r="E126" s="179">
        <v>65</v>
      </c>
      <c r="F126" s="179">
        <v>0</v>
      </c>
      <c r="G126" s="179">
        <f>E126*F126</f>
        <v>0</v>
      </c>
    </row>
    <row r="127" spans="1:7" ht="22.5" customHeight="1">
      <c r="A127" s="174"/>
      <c r="B127" s="176"/>
      <c r="C127" s="178"/>
      <c r="D127" s="180"/>
      <c r="E127" s="180"/>
      <c r="F127" s="180"/>
      <c r="G127" s="180"/>
    </row>
    <row r="128" spans="1:7" ht="20.399999999999999">
      <c r="A128" s="99"/>
      <c r="B128" s="127" t="s">
        <v>201</v>
      </c>
      <c r="C128" s="101" t="s">
        <v>202</v>
      </c>
      <c r="D128" s="124" t="s">
        <v>7</v>
      </c>
      <c r="E128" s="124" t="s">
        <v>7</v>
      </c>
      <c r="F128" s="124" t="s">
        <v>7</v>
      </c>
      <c r="G128" s="124" t="s">
        <v>7</v>
      </c>
    </row>
    <row r="129" spans="1:7">
      <c r="A129" s="112"/>
      <c r="B129" s="113" t="s">
        <v>203</v>
      </c>
      <c r="C129" s="131" t="s">
        <v>204</v>
      </c>
      <c r="D129" s="124" t="s">
        <v>7</v>
      </c>
      <c r="E129" s="124" t="s">
        <v>7</v>
      </c>
      <c r="F129" s="124" t="s">
        <v>7</v>
      </c>
      <c r="G129" s="124" t="s">
        <v>7</v>
      </c>
    </row>
    <row r="130" spans="1:7" ht="20.399999999999999">
      <c r="A130" s="96">
        <f>A126+1</f>
        <v>62</v>
      </c>
      <c r="B130" s="82" t="s">
        <v>205</v>
      </c>
      <c r="C130" s="89" t="s">
        <v>206</v>
      </c>
      <c r="D130" s="151" t="s">
        <v>19</v>
      </c>
      <c r="E130" s="140">
        <v>96</v>
      </c>
      <c r="F130" s="141">
        <v>0</v>
      </c>
      <c r="G130" s="151">
        <f>E130*F130</f>
        <v>0</v>
      </c>
    </row>
    <row r="131" spans="1:7" ht="30.6">
      <c r="A131" s="96">
        <f>A130+1</f>
        <v>63</v>
      </c>
      <c r="B131" s="95" t="s">
        <v>207</v>
      </c>
      <c r="C131" s="94" t="s">
        <v>208</v>
      </c>
      <c r="D131" s="141" t="s">
        <v>19</v>
      </c>
      <c r="E131" s="141">
        <v>64</v>
      </c>
      <c r="F131" s="141">
        <v>0</v>
      </c>
      <c r="G131" s="141">
        <f>E131*F131</f>
        <v>0</v>
      </c>
    </row>
    <row r="132" spans="1:7" ht="20.399999999999999">
      <c r="A132" s="99"/>
      <c r="B132" s="127" t="s">
        <v>209</v>
      </c>
      <c r="C132" s="101" t="s">
        <v>210</v>
      </c>
      <c r="D132" s="124" t="s">
        <v>7</v>
      </c>
      <c r="E132" s="124" t="s">
        <v>7</v>
      </c>
      <c r="F132" s="124" t="s">
        <v>7</v>
      </c>
      <c r="G132" s="124" t="s">
        <v>7</v>
      </c>
    </row>
    <row r="133" spans="1:7">
      <c r="A133" s="112"/>
      <c r="B133" s="113" t="s">
        <v>211</v>
      </c>
      <c r="C133" s="131" t="s">
        <v>212</v>
      </c>
      <c r="D133" s="124" t="s">
        <v>7</v>
      </c>
      <c r="E133" s="124" t="s">
        <v>7</v>
      </c>
      <c r="F133" s="124" t="s">
        <v>7</v>
      </c>
      <c r="G133" s="124" t="s">
        <v>7</v>
      </c>
    </row>
    <row r="134" spans="1:7">
      <c r="A134" s="118"/>
      <c r="B134" s="119"/>
      <c r="C134" s="94" t="s">
        <v>213</v>
      </c>
      <c r="D134" s="143"/>
      <c r="E134" s="143"/>
      <c r="F134" s="143"/>
      <c r="G134" s="149"/>
    </row>
    <row r="135" spans="1:7">
      <c r="A135" s="118">
        <f>A131+1</f>
        <v>64</v>
      </c>
      <c r="B135" s="119"/>
      <c r="C135" s="85" t="s">
        <v>214</v>
      </c>
      <c r="D135" s="141" t="s">
        <v>19</v>
      </c>
      <c r="E135" s="141">
        <v>56</v>
      </c>
      <c r="F135" s="141">
        <v>0</v>
      </c>
      <c r="G135" s="141">
        <f>E135*F135</f>
        <v>0</v>
      </c>
    </row>
    <row r="136" spans="1:7">
      <c r="A136" s="118">
        <f>A135+1</f>
        <v>65</v>
      </c>
      <c r="B136" s="119"/>
      <c r="C136" s="85" t="s">
        <v>215</v>
      </c>
      <c r="D136" s="151" t="s">
        <v>122</v>
      </c>
      <c r="E136" s="151">
        <v>5.6</v>
      </c>
      <c r="F136" s="151">
        <v>0</v>
      </c>
      <c r="G136" s="141">
        <f>E136*F136</f>
        <v>0</v>
      </c>
    </row>
    <row r="137" spans="1:7">
      <c r="A137" s="132"/>
      <c r="B137" s="100" t="s">
        <v>216</v>
      </c>
      <c r="C137" s="104" t="s">
        <v>217</v>
      </c>
      <c r="D137" s="102" t="s">
        <v>7</v>
      </c>
      <c r="E137" s="102" t="s">
        <v>7</v>
      </c>
      <c r="F137" s="102" t="s">
        <v>7</v>
      </c>
      <c r="G137" s="102" t="s">
        <v>7</v>
      </c>
    </row>
    <row r="138" spans="1:7" ht="20.399999999999999">
      <c r="A138" s="93"/>
      <c r="B138" s="95" t="s">
        <v>218</v>
      </c>
      <c r="C138" s="94" t="s">
        <v>219</v>
      </c>
      <c r="D138" s="143" t="s">
        <v>7</v>
      </c>
      <c r="E138" s="143" t="s">
        <v>7</v>
      </c>
      <c r="F138" s="143" t="s">
        <v>7</v>
      </c>
      <c r="G138" s="143" t="s">
        <v>7</v>
      </c>
    </row>
    <row r="139" spans="1:7" ht="20.399999999999999">
      <c r="A139" s="93">
        <f>A136+1</f>
        <v>66</v>
      </c>
      <c r="B139" s="97"/>
      <c r="C139" s="94" t="s">
        <v>220</v>
      </c>
      <c r="D139" s="141" t="s">
        <v>31</v>
      </c>
      <c r="E139" s="141">
        <v>120</v>
      </c>
      <c r="F139" s="141">
        <v>0</v>
      </c>
      <c r="G139" s="141">
        <f>E139*F139</f>
        <v>0</v>
      </c>
    </row>
    <row r="140" spans="1:7" ht="20.399999999999999">
      <c r="A140" s="93">
        <f>A139+1</f>
        <v>67</v>
      </c>
      <c r="B140" s="97"/>
      <c r="C140" s="94" t="s">
        <v>221</v>
      </c>
      <c r="D140" s="141" t="s">
        <v>122</v>
      </c>
      <c r="E140" s="141">
        <v>3.6</v>
      </c>
      <c r="F140" s="151">
        <v>0</v>
      </c>
      <c r="G140" s="141">
        <f>E140*F140</f>
        <v>0</v>
      </c>
    </row>
    <row r="141" spans="1:7">
      <c r="A141" s="129"/>
      <c r="B141" s="134" t="s">
        <v>222</v>
      </c>
      <c r="C141" s="135" t="s">
        <v>223</v>
      </c>
      <c r="D141" s="148" t="s">
        <v>7</v>
      </c>
      <c r="E141" s="148" t="s">
        <v>7</v>
      </c>
      <c r="F141" s="148" t="s">
        <v>7</v>
      </c>
      <c r="G141" s="148" t="s">
        <v>7</v>
      </c>
    </row>
    <row r="142" spans="1:7">
      <c r="A142" s="181">
        <f>A140+1</f>
        <v>68</v>
      </c>
      <c r="B142" s="182"/>
      <c r="C142" s="185" t="s">
        <v>224</v>
      </c>
      <c r="D142" s="179" t="s">
        <v>31</v>
      </c>
      <c r="E142" s="179">
        <v>128.69999999999999</v>
      </c>
      <c r="F142" s="186">
        <v>0</v>
      </c>
      <c r="G142" s="179">
        <f>E142*F142</f>
        <v>0</v>
      </c>
    </row>
    <row r="143" spans="1:7">
      <c r="A143" s="181"/>
      <c r="B143" s="183"/>
      <c r="C143" s="178"/>
      <c r="D143" s="180"/>
      <c r="E143" s="180"/>
      <c r="F143" s="180"/>
      <c r="G143" s="180"/>
    </row>
    <row r="144" spans="1:7">
      <c r="A144" s="181">
        <f>A142+1</f>
        <v>69</v>
      </c>
      <c r="B144" s="182"/>
      <c r="C144" s="185" t="s">
        <v>225</v>
      </c>
      <c r="D144" s="179" t="s">
        <v>31</v>
      </c>
      <c r="E144" s="179">
        <v>120</v>
      </c>
      <c r="F144" s="186">
        <v>0</v>
      </c>
      <c r="G144" s="179">
        <f>E144*F144</f>
        <v>0</v>
      </c>
    </row>
    <row r="145" spans="1:7">
      <c r="A145" s="181"/>
      <c r="B145" s="183"/>
      <c r="C145" s="178"/>
      <c r="D145" s="180"/>
      <c r="E145" s="180"/>
      <c r="F145" s="180"/>
      <c r="G145" s="180"/>
    </row>
    <row r="146" spans="1:7">
      <c r="A146" s="129"/>
      <c r="B146" s="134" t="s">
        <v>226</v>
      </c>
      <c r="C146" s="135" t="s">
        <v>227</v>
      </c>
      <c r="D146" s="148" t="s">
        <v>7</v>
      </c>
      <c r="E146" s="148" t="s">
        <v>7</v>
      </c>
      <c r="F146" s="148" t="s">
        <v>7</v>
      </c>
      <c r="G146" s="148" t="s">
        <v>7</v>
      </c>
    </row>
    <row r="147" spans="1:7">
      <c r="A147" s="93">
        <f>A144+1</f>
        <v>70</v>
      </c>
      <c r="B147" s="97"/>
      <c r="C147" s="94" t="s">
        <v>228</v>
      </c>
      <c r="D147" s="141" t="s">
        <v>13</v>
      </c>
      <c r="E147" s="141">
        <v>8</v>
      </c>
      <c r="F147" s="152">
        <v>0</v>
      </c>
      <c r="G147" s="141">
        <f>E147*F147</f>
        <v>0</v>
      </c>
    </row>
    <row r="148" spans="1:7">
      <c r="A148" s="93">
        <f>A147+1</f>
        <v>71</v>
      </c>
      <c r="B148" s="120"/>
      <c r="C148" s="121" t="s">
        <v>229</v>
      </c>
      <c r="D148" s="153" t="s">
        <v>13</v>
      </c>
      <c r="E148" s="154">
        <v>1</v>
      </c>
      <c r="F148" s="152">
        <v>0</v>
      </c>
      <c r="G148" s="141">
        <f>E148*F148</f>
        <v>0</v>
      </c>
    </row>
    <row r="149" spans="1:7">
      <c r="A149" s="129"/>
      <c r="B149" s="134" t="s">
        <v>230</v>
      </c>
      <c r="C149" s="135" t="s">
        <v>231</v>
      </c>
      <c r="D149" s="148" t="s">
        <v>7</v>
      </c>
      <c r="E149" s="148" t="s">
        <v>7</v>
      </c>
      <c r="F149" s="148" t="s">
        <v>7</v>
      </c>
      <c r="G149" s="148" t="s">
        <v>7</v>
      </c>
    </row>
    <row r="150" spans="1:7">
      <c r="A150" s="93">
        <f>A148+1</f>
        <v>72</v>
      </c>
      <c r="B150" s="97"/>
      <c r="C150" s="94" t="s">
        <v>232</v>
      </c>
      <c r="D150" s="141" t="s">
        <v>31</v>
      </c>
      <c r="E150" s="141">
        <v>382.5</v>
      </c>
      <c r="F150" s="152">
        <v>0</v>
      </c>
      <c r="G150" s="141">
        <f>E150*F150</f>
        <v>0</v>
      </c>
    </row>
    <row r="151" spans="1:7">
      <c r="A151" s="129"/>
      <c r="B151" s="134" t="s">
        <v>233</v>
      </c>
      <c r="C151" s="135" t="s">
        <v>234</v>
      </c>
      <c r="D151" s="148" t="s">
        <v>7</v>
      </c>
      <c r="E151" s="148" t="s">
        <v>7</v>
      </c>
      <c r="F151" s="148" t="s">
        <v>7</v>
      </c>
      <c r="G151" s="148" t="s">
        <v>7</v>
      </c>
    </row>
    <row r="152" spans="1:7">
      <c r="A152" s="93">
        <f>A150+1</f>
        <v>73</v>
      </c>
      <c r="B152" s="97"/>
      <c r="C152" s="94" t="s">
        <v>235</v>
      </c>
      <c r="D152" s="141" t="s">
        <v>31</v>
      </c>
      <c r="E152" s="141">
        <v>382.5</v>
      </c>
      <c r="F152" s="152">
        <v>0</v>
      </c>
      <c r="G152" s="141">
        <f>E152*F152</f>
        <v>0</v>
      </c>
    </row>
    <row r="153" spans="1:7">
      <c r="A153" s="129"/>
      <c r="B153" s="130" t="s">
        <v>236</v>
      </c>
      <c r="C153" s="131" t="s">
        <v>237</v>
      </c>
      <c r="D153" s="148" t="s">
        <v>7</v>
      </c>
      <c r="E153" s="148" t="s">
        <v>7</v>
      </c>
      <c r="F153" s="148" t="s">
        <v>7</v>
      </c>
      <c r="G153" s="148" t="s">
        <v>7</v>
      </c>
    </row>
    <row r="154" spans="1:7" ht="20.399999999999999">
      <c r="A154" s="93">
        <f>A152+1</f>
        <v>74</v>
      </c>
      <c r="B154" s="91"/>
      <c r="C154" s="94" t="s">
        <v>238</v>
      </c>
      <c r="D154" s="141" t="s">
        <v>19</v>
      </c>
      <c r="E154" s="141">
        <v>11</v>
      </c>
      <c r="F154" s="152">
        <v>0</v>
      </c>
      <c r="G154" s="141">
        <f>E154*F154</f>
        <v>0</v>
      </c>
    </row>
    <row r="155" spans="1:7">
      <c r="A155" s="129"/>
      <c r="B155" s="130" t="s">
        <v>239</v>
      </c>
      <c r="C155" s="131" t="s">
        <v>240</v>
      </c>
      <c r="D155" s="148" t="s">
        <v>7</v>
      </c>
      <c r="E155" s="148" t="s">
        <v>7</v>
      </c>
      <c r="F155" s="148" t="s">
        <v>7</v>
      </c>
      <c r="G155" s="148" t="s">
        <v>7</v>
      </c>
    </row>
    <row r="156" spans="1:7">
      <c r="A156" s="93">
        <f>A154+1</f>
        <v>75</v>
      </c>
      <c r="B156" s="91"/>
      <c r="C156" s="94" t="s">
        <v>241</v>
      </c>
      <c r="D156" s="141" t="s">
        <v>19</v>
      </c>
      <c r="E156" s="141">
        <v>46</v>
      </c>
      <c r="F156" s="152">
        <v>0</v>
      </c>
      <c r="G156" s="141">
        <f>E156*F156</f>
        <v>0</v>
      </c>
    </row>
    <row r="157" spans="1:7">
      <c r="A157" s="172" t="s">
        <v>242</v>
      </c>
      <c r="B157" s="172"/>
      <c r="C157" s="172"/>
      <c r="D157" s="172"/>
      <c r="E157" s="172"/>
      <c r="F157" s="173"/>
      <c r="G157" s="155">
        <f>SUM(G80:G156)</f>
        <v>0</v>
      </c>
    </row>
    <row r="158" spans="1:7">
      <c r="A158" s="156"/>
      <c r="B158" s="156"/>
      <c r="C158" s="168" t="s">
        <v>92</v>
      </c>
      <c r="D158" s="168"/>
      <c r="E158" s="168"/>
      <c r="F158" s="168"/>
      <c r="G158" s="155">
        <f>G76+G157</f>
        <v>0</v>
      </c>
    </row>
    <row r="159" spans="1:7">
      <c r="A159" s="156"/>
      <c r="B159" s="156"/>
      <c r="C159" s="168" t="s">
        <v>93</v>
      </c>
      <c r="D159" s="168"/>
      <c r="E159" s="168"/>
      <c r="F159" s="168"/>
      <c r="G159" s="155">
        <f>G158*0.23</f>
        <v>0</v>
      </c>
    </row>
    <row r="160" spans="1:7">
      <c r="A160" s="156"/>
      <c r="B160" s="156"/>
      <c r="C160" s="168" t="s">
        <v>94</v>
      </c>
      <c r="D160" s="168"/>
      <c r="E160" s="168"/>
      <c r="F160" s="168"/>
      <c r="G160" s="155">
        <f>G158+G159</f>
        <v>0</v>
      </c>
    </row>
  </sheetData>
  <mergeCells count="31">
    <mergeCell ref="F1:G1"/>
    <mergeCell ref="C144:C145"/>
    <mergeCell ref="G126:G127"/>
    <mergeCell ref="A142:A143"/>
    <mergeCell ref="B142:B143"/>
    <mergeCell ref="C142:C143"/>
    <mergeCell ref="D142:D143"/>
    <mergeCell ref="E142:E143"/>
    <mergeCell ref="F142:F143"/>
    <mergeCell ref="G142:G143"/>
    <mergeCell ref="D144:D145"/>
    <mergeCell ref="E144:E145"/>
    <mergeCell ref="F144:F145"/>
    <mergeCell ref="G144:G145"/>
    <mergeCell ref="A3:G3"/>
    <mergeCell ref="A4:G4"/>
    <mergeCell ref="A2:G2"/>
    <mergeCell ref="C160:F160"/>
    <mergeCell ref="C158:F158"/>
    <mergeCell ref="C159:F159"/>
    <mergeCell ref="B11:B14"/>
    <mergeCell ref="A76:F76"/>
    <mergeCell ref="A126:A127"/>
    <mergeCell ref="B126:B127"/>
    <mergeCell ref="C126:C127"/>
    <mergeCell ref="D126:D127"/>
    <mergeCell ref="E126:E127"/>
    <mergeCell ref="F126:F127"/>
    <mergeCell ref="A144:A145"/>
    <mergeCell ref="B144:B145"/>
    <mergeCell ref="A157:F157"/>
  </mergeCells>
  <phoneticPr fontId="48" type="noConversion"/>
  <pageMargins left="0.7" right="0.7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2" sqref="B42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od 3300 do 4195</vt:lpstr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Właściciel</dc:creator>
  <cp:lastModifiedBy>PZDP w Radomiu</cp:lastModifiedBy>
  <cp:lastPrinted>2016-01-28T10:29:09Z</cp:lastPrinted>
  <dcterms:created xsi:type="dcterms:W3CDTF">2014-11-16T09:55:40Z</dcterms:created>
  <dcterms:modified xsi:type="dcterms:W3CDTF">2016-05-10T13:06:05Z</dcterms:modified>
</cp:coreProperties>
</file>